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DieseArbeitsmappe" defaultThemeVersion="124226"/>
  <mc:AlternateContent xmlns:mc="http://schemas.openxmlformats.org/markup-compatibility/2006">
    <mc:Choice Requires="x15">
      <x15ac:absPath xmlns:x15ac="http://schemas.microsoft.com/office/spreadsheetml/2010/11/ac" url="C:\Users\BigViking\Dropbox\Public\MM\"/>
    </mc:Choice>
  </mc:AlternateContent>
  <workbookProtection lockStructure="1"/>
  <bookViews>
    <workbookView xWindow="75" yWindow="105" windowWidth="19320" windowHeight="12120" activeTab="1"/>
  </bookViews>
  <sheets>
    <sheet name="Results" sheetId="6" r:id="rId1"/>
    <sheet name="Ranking" sheetId="4" r:id="rId2"/>
    <sheet name="Stat" sheetId="7" r:id="rId3"/>
    <sheet name="Legend" sheetId="5" r:id="rId4"/>
  </sheets>
  <definedNames>
    <definedName name="Discard" localSheetId="1">Ranking!$AI$3</definedName>
    <definedName name="End">Ranking!$AI$36</definedName>
    <definedName name="Sailor" localSheetId="1">Ranking!$AF$3</definedName>
    <definedName name="_xlnm.Print_Area" localSheetId="1">Ranking!$A$1:$AI$36</definedName>
    <definedName name="_xlnm.Print_Area" localSheetId="2">Stat!$A$1:$AK$28</definedName>
  </definedNames>
  <calcPr calcId="152511"/>
</workbook>
</file>

<file path=xl/calcChain.xml><?xml version="1.0" encoding="utf-8"?>
<calcChain xmlns="http://schemas.openxmlformats.org/spreadsheetml/2006/main">
  <c r="H47" i="6" l="1"/>
  <c r="I47" i="6"/>
  <c r="J47" i="6"/>
  <c r="K47" i="6"/>
  <c r="L47" i="6"/>
  <c r="M47" i="6"/>
  <c r="N47" i="6"/>
  <c r="O47" i="6"/>
  <c r="P47" i="6"/>
  <c r="Q47" i="6"/>
  <c r="R47" i="6"/>
  <c r="S47" i="6"/>
  <c r="T47" i="6"/>
  <c r="U47" i="6"/>
  <c r="V47" i="6"/>
  <c r="W47" i="6"/>
  <c r="X47" i="6"/>
  <c r="Y47" i="6"/>
  <c r="Z47" i="6"/>
  <c r="AA47" i="6"/>
  <c r="AB47" i="6"/>
  <c r="AC47" i="6"/>
  <c r="G47" i="6"/>
  <c r="B9" i="7"/>
  <c r="B17" i="7" s="1"/>
  <c r="C9" i="7"/>
  <c r="D9" i="7"/>
  <c r="E9" i="7"/>
  <c r="F9" i="7"/>
  <c r="G9" i="7"/>
  <c r="H9" i="7"/>
  <c r="I9" i="7"/>
  <c r="J9" i="7"/>
  <c r="A9" i="7"/>
  <c r="A17" i="7" s="1"/>
  <c r="A25" i="7" s="1"/>
  <c r="A8" i="7"/>
  <c r="A16" i="7" s="1"/>
  <c r="A24" i="7" s="1"/>
  <c r="B8" i="7"/>
  <c r="B16" i="7" s="1"/>
  <c r="C8" i="7"/>
  <c r="D8" i="7"/>
  <c r="E8" i="7"/>
  <c r="G8" i="7"/>
  <c r="H8" i="7"/>
  <c r="I8" i="7"/>
  <c r="J8" i="7"/>
  <c r="K8" i="7"/>
  <c r="L8" i="7"/>
  <c r="M8" i="7"/>
  <c r="N8" i="7"/>
  <c r="O8" i="7"/>
  <c r="P8" i="7"/>
  <c r="Q8" i="7"/>
  <c r="A6" i="7"/>
  <c r="A14" i="7" s="1"/>
  <c r="A22" i="7" s="1"/>
  <c r="B6" i="7"/>
  <c r="B14" i="7" s="1"/>
  <c r="C6" i="7"/>
  <c r="D6" i="7"/>
  <c r="E6" i="7"/>
  <c r="F6" i="7"/>
  <c r="G6" i="7"/>
  <c r="H6" i="7"/>
  <c r="I6" i="7"/>
  <c r="J6" i="7"/>
  <c r="K6" i="7"/>
  <c r="L6" i="7"/>
  <c r="M6" i="7"/>
  <c r="N6" i="7"/>
  <c r="O6" i="7"/>
  <c r="P6" i="7"/>
  <c r="Q6" i="7"/>
  <c r="A7" i="7"/>
  <c r="A15" i="7" s="1"/>
  <c r="A23" i="7" s="1"/>
  <c r="B7" i="7"/>
  <c r="B15" i="7" s="1"/>
  <c r="C7" i="7"/>
  <c r="D7" i="7"/>
  <c r="E7" i="7"/>
  <c r="G7" i="7"/>
  <c r="H7" i="7"/>
  <c r="I7" i="7"/>
  <c r="J7" i="7"/>
  <c r="K7" i="7"/>
  <c r="L7" i="7"/>
  <c r="M7" i="7"/>
  <c r="N7" i="7"/>
  <c r="O7" i="7"/>
  <c r="Q7" i="7"/>
  <c r="A5" i="7"/>
  <c r="A13" i="7" s="1"/>
  <c r="A21" i="7" s="1"/>
  <c r="A4" i="7"/>
  <c r="A12" i="7" s="1"/>
  <c r="I4" i="7"/>
  <c r="J4" i="7"/>
  <c r="K4" i="7"/>
  <c r="L4" i="7"/>
  <c r="M4" i="7"/>
  <c r="N4" i="7"/>
  <c r="O4" i="7"/>
  <c r="P4" i="7"/>
  <c r="Q4" i="7"/>
  <c r="I5" i="7"/>
  <c r="J5" i="7"/>
  <c r="K5" i="7"/>
  <c r="L5" i="7"/>
  <c r="M5" i="7"/>
  <c r="N5" i="7"/>
  <c r="O5" i="7"/>
  <c r="P5" i="7"/>
  <c r="Q5" i="7"/>
  <c r="C4" i="7"/>
  <c r="D4" i="7"/>
  <c r="E4" i="7"/>
  <c r="F4" i="7"/>
  <c r="G4" i="7"/>
  <c r="H4" i="7"/>
  <c r="C5" i="7"/>
  <c r="D5" i="7"/>
  <c r="E5" i="7"/>
  <c r="F5" i="7"/>
  <c r="G5" i="7"/>
  <c r="H5" i="7"/>
  <c r="B5" i="7"/>
  <c r="B13" i="7" s="1"/>
  <c r="B4" i="7"/>
  <c r="B12" i="7" s="1"/>
  <c r="B24" i="7" l="1"/>
  <c r="C17" i="7"/>
  <c r="D17" i="7" s="1"/>
  <c r="E17" i="7" s="1"/>
  <c r="F17" i="7" s="1"/>
  <c r="G17" i="7" s="1"/>
  <c r="H17" i="7" s="1"/>
  <c r="I17" i="7" s="1"/>
  <c r="J17" i="7" s="1"/>
  <c r="K17" i="7" s="1"/>
  <c r="L17" i="7" s="1"/>
  <c r="M17" i="7" s="1"/>
  <c r="N17" i="7" s="1"/>
  <c r="O17" i="7" s="1"/>
  <c r="P17" i="7" s="1"/>
  <c r="Q17" i="7" s="1"/>
  <c r="C14" i="7"/>
  <c r="D14" i="7" s="1"/>
  <c r="E14" i="7" s="1"/>
  <c r="F14" i="7" s="1"/>
  <c r="G14" i="7" s="1"/>
  <c r="H14" i="7" s="1"/>
  <c r="I14" i="7" s="1"/>
  <c r="J14" i="7" s="1"/>
  <c r="K14" i="7" s="1"/>
  <c r="L14" i="7" s="1"/>
  <c r="M14" i="7" s="1"/>
  <c r="N14" i="7" s="1"/>
  <c r="O14" i="7" s="1"/>
  <c r="P14" i="7" s="1"/>
  <c r="Q14" i="7" s="1"/>
  <c r="C15" i="7"/>
  <c r="D15" i="7" s="1"/>
  <c r="E15" i="7" s="1"/>
  <c r="F15" i="7" s="1"/>
  <c r="G15" i="7" s="1"/>
  <c r="H15" i="7" s="1"/>
  <c r="I15" i="7" s="1"/>
  <c r="J15" i="7" s="1"/>
  <c r="K15" i="7" s="1"/>
  <c r="L15" i="7" s="1"/>
  <c r="M15" i="7" s="1"/>
  <c r="N15" i="7" s="1"/>
  <c r="O15" i="7" s="1"/>
  <c r="P15" i="7" s="1"/>
  <c r="Q15" i="7" s="1"/>
  <c r="B25" i="7"/>
  <c r="C16" i="7"/>
  <c r="D16" i="7" s="1"/>
  <c r="E16" i="7" s="1"/>
  <c r="F16" i="7" s="1"/>
  <c r="G16" i="7" s="1"/>
  <c r="H16" i="7" s="1"/>
  <c r="I16" i="7" s="1"/>
  <c r="J16" i="7" s="1"/>
  <c r="K16" i="7" s="1"/>
  <c r="L16" i="7" s="1"/>
  <c r="M16" i="7" s="1"/>
  <c r="N16" i="7" s="1"/>
  <c r="O16" i="7" s="1"/>
  <c r="P16" i="7" s="1"/>
  <c r="Q16" i="7" s="1"/>
  <c r="B23" i="7"/>
  <c r="B21" i="7"/>
  <c r="B22" i="7"/>
  <c r="C12" i="7"/>
  <c r="C25" i="7" s="1"/>
  <c r="C13" i="7"/>
  <c r="D13" i="7" s="1"/>
  <c r="E13" i="7" s="1"/>
  <c r="F13" i="7" s="1"/>
  <c r="G13" i="7" s="1"/>
  <c r="H13" i="7" s="1"/>
  <c r="I13" i="7" s="1"/>
  <c r="J13" i="7" s="1"/>
  <c r="K13" i="7" s="1"/>
  <c r="L13" i="7" s="1"/>
  <c r="M13" i="7" s="1"/>
  <c r="N13" i="7" s="1"/>
  <c r="O13" i="7" s="1"/>
  <c r="P13" i="7" s="1"/>
  <c r="Q13" i="7" s="1"/>
  <c r="CE7" i="4"/>
  <c r="CF7" i="4"/>
  <c r="CG7" i="4"/>
  <c r="CH7" i="4"/>
  <c r="CI7" i="4"/>
  <c r="CJ7" i="4"/>
  <c r="CK7" i="4"/>
  <c r="CL7" i="4"/>
  <c r="CM7" i="4"/>
  <c r="CN7" i="4"/>
  <c r="CE8" i="4"/>
  <c r="CF8" i="4"/>
  <c r="CG8" i="4"/>
  <c r="CH8" i="4"/>
  <c r="CI8" i="4"/>
  <c r="CJ8" i="4"/>
  <c r="CK8" i="4"/>
  <c r="CL8" i="4"/>
  <c r="CM8" i="4"/>
  <c r="CN8" i="4"/>
  <c r="CE9" i="4"/>
  <c r="CF9" i="4"/>
  <c r="CG9" i="4"/>
  <c r="CH9" i="4"/>
  <c r="CI9" i="4"/>
  <c r="CJ9" i="4"/>
  <c r="CK9" i="4"/>
  <c r="CL9" i="4"/>
  <c r="CM9" i="4"/>
  <c r="CN9" i="4"/>
  <c r="CE10" i="4"/>
  <c r="CF10" i="4"/>
  <c r="CG10" i="4"/>
  <c r="CH10" i="4"/>
  <c r="CI10" i="4"/>
  <c r="CJ10" i="4"/>
  <c r="CK10" i="4"/>
  <c r="CL10" i="4"/>
  <c r="CM10" i="4"/>
  <c r="CN10" i="4"/>
  <c r="CE11" i="4"/>
  <c r="CF11" i="4"/>
  <c r="CG11" i="4"/>
  <c r="CH11" i="4"/>
  <c r="CI11" i="4"/>
  <c r="CJ11" i="4"/>
  <c r="CK11" i="4"/>
  <c r="CL11" i="4"/>
  <c r="CM11" i="4"/>
  <c r="CN11" i="4"/>
  <c r="CE12" i="4"/>
  <c r="CF12" i="4"/>
  <c r="CG12" i="4"/>
  <c r="CH12" i="4"/>
  <c r="CI12" i="4"/>
  <c r="CJ12" i="4"/>
  <c r="CK12" i="4"/>
  <c r="CL12" i="4"/>
  <c r="CM12" i="4"/>
  <c r="CN12" i="4"/>
  <c r="CE13" i="4"/>
  <c r="CF13" i="4"/>
  <c r="CG13" i="4"/>
  <c r="CH13" i="4"/>
  <c r="CI13" i="4"/>
  <c r="CJ13" i="4"/>
  <c r="CK13" i="4"/>
  <c r="CL13" i="4"/>
  <c r="CM13" i="4"/>
  <c r="CN13" i="4"/>
  <c r="CE14" i="4"/>
  <c r="CF14" i="4"/>
  <c r="CG14" i="4"/>
  <c r="CH14" i="4"/>
  <c r="CI14" i="4"/>
  <c r="CJ14" i="4"/>
  <c r="CK14" i="4"/>
  <c r="CL14" i="4"/>
  <c r="CM14" i="4"/>
  <c r="CN14" i="4"/>
  <c r="CE15" i="4"/>
  <c r="CF15" i="4"/>
  <c r="CG15" i="4"/>
  <c r="CH15" i="4"/>
  <c r="CI15" i="4"/>
  <c r="CJ15" i="4"/>
  <c r="CK15" i="4"/>
  <c r="CL15" i="4"/>
  <c r="CM15" i="4"/>
  <c r="CN15" i="4"/>
  <c r="CE16" i="4"/>
  <c r="CF16" i="4"/>
  <c r="CG16" i="4"/>
  <c r="CH16" i="4"/>
  <c r="CI16" i="4"/>
  <c r="CJ16" i="4"/>
  <c r="CK16" i="4"/>
  <c r="CL16" i="4"/>
  <c r="CM16" i="4"/>
  <c r="CN16" i="4"/>
  <c r="CE17" i="4"/>
  <c r="CF17" i="4"/>
  <c r="CG17" i="4"/>
  <c r="CH17" i="4"/>
  <c r="CI17" i="4"/>
  <c r="CJ17" i="4"/>
  <c r="CK17" i="4"/>
  <c r="CL17" i="4"/>
  <c r="CM17" i="4"/>
  <c r="CN17" i="4"/>
  <c r="CE18" i="4"/>
  <c r="CF18" i="4"/>
  <c r="CG18" i="4"/>
  <c r="CH18" i="4"/>
  <c r="CI18" i="4"/>
  <c r="CJ18" i="4"/>
  <c r="CK18" i="4"/>
  <c r="CL18" i="4"/>
  <c r="CM18" i="4"/>
  <c r="CN18" i="4"/>
  <c r="CE19" i="4"/>
  <c r="CF19" i="4"/>
  <c r="CG19" i="4"/>
  <c r="CH19" i="4"/>
  <c r="CI19" i="4"/>
  <c r="CJ19" i="4"/>
  <c r="CK19" i="4"/>
  <c r="CL19" i="4"/>
  <c r="CM19" i="4"/>
  <c r="CN19" i="4"/>
  <c r="CE20" i="4"/>
  <c r="CF20" i="4"/>
  <c r="CG20" i="4"/>
  <c r="CH20" i="4"/>
  <c r="CI20" i="4"/>
  <c r="CJ20" i="4"/>
  <c r="CK20" i="4"/>
  <c r="CL20" i="4"/>
  <c r="CM20" i="4"/>
  <c r="CN20" i="4"/>
  <c r="CE21" i="4"/>
  <c r="CF21" i="4"/>
  <c r="CG21" i="4"/>
  <c r="CH21" i="4"/>
  <c r="CI21" i="4"/>
  <c r="CJ21" i="4"/>
  <c r="CK21" i="4"/>
  <c r="CL21" i="4"/>
  <c r="CM21" i="4"/>
  <c r="CN21" i="4"/>
  <c r="CE22" i="4"/>
  <c r="CF22" i="4"/>
  <c r="CG22" i="4"/>
  <c r="CH22" i="4"/>
  <c r="CI22" i="4"/>
  <c r="CJ22" i="4"/>
  <c r="CK22" i="4"/>
  <c r="CL22" i="4"/>
  <c r="CM22" i="4"/>
  <c r="CN22" i="4"/>
  <c r="CE23" i="4"/>
  <c r="CF23" i="4"/>
  <c r="CG23" i="4"/>
  <c r="CH23" i="4"/>
  <c r="CI23" i="4"/>
  <c r="CJ23" i="4"/>
  <c r="CK23" i="4"/>
  <c r="CL23" i="4"/>
  <c r="CM23" i="4"/>
  <c r="CN23" i="4"/>
  <c r="CE24" i="4"/>
  <c r="CF24" i="4"/>
  <c r="CG24" i="4"/>
  <c r="CH24" i="4"/>
  <c r="CI24" i="4"/>
  <c r="CJ24" i="4"/>
  <c r="CK24" i="4"/>
  <c r="CL24" i="4"/>
  <c r="CM24" i="4"/>
  <c r="CN24" i="4"/>
  <c r="CE25" i="4"/>
  <c r="CF25" i="4"/>
  <c r="CG25" i="4"/>
  <c r="CH25" i="4"/>
  <c r="CI25" i="4"/>
  <c r="CJ25" i="4"/>
  <c r="CK25" i="4"/>
  <c r="CL25" i="4"/>
  <c r="CM25" i="4"/>
  <c r="CN25" i="4"/>
  <c r="CE26" i="4"/>
  <c r="CF26" i="4"/>
  <c r="CG26" i="4"/>
  <c r="CH26" i="4"/>
  <c r="CI26" i="4"/>
  <c r="CJ26" i="4"/>
  <c r="CK26" i="4"/>
  <c r="CL26" i="4"/>
  <c r="CM26" i="4"/>
  <c r="CN26" i="4"/>
  <c r="CE27" i="4"/>
  <c r="CF27" i="4"/>
  <c r="CG27" i="4"/>
  <c r="CH27" i="4"/>
  <c r="CI27" i="4"/>
  <c r="CJ27" i="4"/>
  <c r="CK27" i="4"/>
  <c r="CL27" i="4"/>
  <c r="CM27" i="4"/>
  <c r="CN27" i="4"/>
  <c r="CE28" i="4"/>
  <c r="CF28" i="4"/>
  <c r="CG28" i="4"/>
  <c r="CH28" i="4"/>
  <c r="CI28" i="4"/>
  <c r="CJ28" i="4"/>
  <c r="CK28" i="4"/>
  <c r="CL28" i="4"/>
  <c r="CM28" i="4"/>
  <c r="CN28" i="4"/>
  <c r="CE29" i="4"/>
  <c r="CF29" i="4"/>
  <c r="CG29" i="4"/>
  <c r="CH29" i="4"/>
  <c r="CI29" i="4"/>
  <c r="CJ29" i="4"/>
  <c r="CK29" i="4"/>
  <c r="CL29" i="4"/>
  <c r="CM29" i="4"/>
  <c r="CN29" i="4"/>
  <c r="CE30" i="4"/>
  <c r="CF30" i="4"/>
  <c r="CG30" i="4"/>
  <c r="CH30" i="4"/>
  <c r="CI30" i="4"/>
  <c r="CJ30" i="4"/>
  <c r="CK30" i="4"/>
  <c r="CL30" i="4"/>
  <c r="CM30" i="4"/>
  <c r="CN30" i="4"/>
  <c r="CE31" i="4"/>
  <c r="CF31" i="4"/>
  <c r="CG31" i="4"/>
  <c r="CH31" i="4"/>
  <c r="CI31" i="4"/>
  <c r="CJ31" i="4"/>
  <c r="CK31" i="4"/>
  <c r="CL31" i="4"/>
  <c r="CM31" i="4"/>
  <c r="CN31" i="4"/>
  <c r="CE32" i="4"/>
  <c r="CF32" i="4"/>
  <c r="CG32" i="4"/>
  <c r="CH32" i="4"/>
  <c r="CI32" i="4"/>
  <c r="CJ32" i="4"/>
  <c r="CK32" i="4"/>
  <c r="CL32" i="4"/>
  <c r="CM32" i="4"/>
  <c r="CN32" i="4"/>
  <c r="CE33" i="4"/>
  <c r="CF33" i="4"/>
  <c r="CG33" i="4"/>
  <c r="CH33" i="4"/>
  <c r="CI33" i="4"/>
  <c r="CJ33" i="4"/>
  <c r="CK33" i="4"/>
  <c r="CL33" i="4"/>
  <c r="CM33" i="4"/>
  <c r="CN33" i="4"/>
  <c r="CE34" i="4"/>
  <c r="CF34" i="4"/>
  <c r="CG34" i="4"/>
  <c r="CH34" i="4"/>
  <c r="CI34" i="4"/>
  <c r="CJ34" i="4"/>
  <c r="CK34" i="4"/>
  <c r="CL34" i="4"/>
  <c r="CM34" i="4"/>
  <c r="CN34" i="4"/>
  <c r="CE35" i="4"/>
  <c r="CF35" i="4"/>
  <c r="CG35" i="4"/>
  <c r="CH35" i="4"/>
  <c r="CI35" i="4"/>
  <c r="CJ35" i="4"/>
  <c r="CK35" i="4"/>
  <c r="CL35" i="4"/>
  <c r="CM35" i="4"/>
  <c r="CN35" i="4"/>
  <c r="CE36" i="4"/>
  <c r="CF36" i="4"/>
  <c r="CG36" i="4"/>
  <c r="CH36" i="4"/>
  <c r="CI36" i="4"/>
  <c r="CJ36" i="4"/>
  <c r="CK36" i="4"/>
  <c r="CL36" i="4"/>
  <c r="CM36" i="4"/>
  <c r="CN36" i="4"/>
  <c r="AA60" i="6"/>
  <c r="AB60" i="6"/>
  <c r="AC60" i="6"/>
  <c r="V60" i="6"/>
  <c r="W60" i="6"/>
  <c r="X60" i="6"/>
  <c r="Y60" i="6"/>
  <c r="Z60" i="6"/>
  <c r="U48" i="4"/>
  <c r="U49" i="4" s="1"/>
  <c r="V48" i="4"/>
  <c r="V49" i="4" s="1"/>
  <c r="W48" i="4"/>
  <c r="W49" i="4" s="1"/>
  <c r="X48" i="4"/>
  <c r="X49" i="4" s="1"/>
  <c r="Y48" i="4"/>
  <c r="Y49" i="4" s="1"/>
  <c r="Z48" i="4"/>
  <c r="Z49" i="4" s="1"/>
  <c r="AA48" i="4"/>
  <c r="AA49" i="4" s="1"/>
  <c r="AB48" i="4"/>
  <c r="AB49" i="4" s="1"/>
  <c r="U50" i="4"/>
  <c r="V50" i="4"/>
  <c r="W50" i="4"/>
  <c r="X50" i="4"/>
  <c r="Y50" i="4"/>
  <c r="Z50" i="4"/>
  <c r="AA50" i="4"/>
  <c r="AB50" i="4"/>
  <c r="U51" i="4"/>
  <c r="V51" i="4"/>
  <c r="W51" i="4"/>
  <c r="X51" i="4"/>
  <c r="Y51" i="4"/>
  <c r="Z51" i="4"/>
  <c r="AA51" i="4"/>
  <c r="AB51" i="4"/>
  <c r="U52" i="4"/>
  <c r="V52" i="4"/>
  <c r="W52" i="4"/>
  <c r="X52" i="4"/>
  <c r="Y52" i="4"/>
  <c r="Z52" i="4"/>
  <c r="AA52" i="4"/>
  <c r="AB52" i="4"/>
  <c r="U55" i="4"/>
  <c r="V55" i="4"/>
  <c r="W55" i="4"/>
  <c r="X55" i="4"/>
  <c r="Y55" i="4"/>
  <c r="Z55" i="4"/>
  <c r="AA55" i="4"/>
  <c r="AB55" i="4"/>
  <c r="BN36" i="4"/>
  <c r="BM36" i="4"/>
  <c r="BL36" i="4"/>
  <c r="BK36" i="4"/>
  <c r="BJ36" i="4"/>
  <c r="BI36" i="4"/>
  <c r="BH36" i="4"/>
  <c r="BG36" i="4"/>
  <c r="BF36" i="4"/>
  <c r="BE36" i="4"/>
  <c r="BD36" i="4"/>
  <c r="BC36" i="4"/>
  <c r="BB36" i="4"/>
  <c r="BA36" i="4"/>
  <c r="AZ36" i="4"/>
  <c r="AY36" i="4"/>
  <c r="AX36" i="4"/>
  <c r="AW36" i="4"/>
  <c r="AV36" i="4"/>
  <c r="AU36" i="4"/>
  <c r="AT36" i="4"/>
  <c r="AS36" i="4"/>
  <c r="AR36" i="4"/>
  <c r="AQ36" i="4"/>
  <c r="AP36" i="4"/>
  <c r="AO36" i="4"/>
  <c r="AN36" i="4"/>
  <c r="AM36" i="4"/>
  <c r="AL36" i="4"/>
  <c r="BN35" i="4"/>
  <c r="BM35" i="4"/>
  <c r="BL35" i="4"/>
  <c r="BK35" i="4"/>
  <c r="BJ35" i="4"/>
  <c r="BI35" i="4"/>
  <c r="BH35" i="4"/>
  <c r="BG35" i="4"/>
  <c r="BF35" i="4"/>
  <c r="BE35" i="4"/>
  <c r="BD35" i="4"/>
  <c r="BC35" i="4"/>
  <c r="BB35" i="4"/>
  <c r="BA35" i="4"/>
  <c r="AZ35" i="4"/>
  <c r="AY35" i="4"/>
  <c r="AX35" i="4"/>
  <c r="AW35" i="4"/>
  <c r="AV35" i="4"/>
  <c r="AU35" i="4"/>
  <c r="AT35" i="4"/>
  <c r="AS35" i="4"/>
  <c r="AR35" i="4"/>
  <c r="AQ35" i="4"/>
  <c r="AP35" i="4"/>
  <c r="AO35" i="4"/>
  <c r="AN35" i="4"/>
  <c r="AM35" i="4"/>
  <c r="AL35" i="4"/>
  <c r="BN34" i="4"/>
  <c r="BM34" i="4"/>
  <c r="BL34" i="4"/>
  <c r="BK34" i="4"/>
  <c r="BJ34" i="4"/>
  <c r="BI34" i="4"/>
  <c r="BH34" i="4"/>
  <c r="BG34" i="4"/>
  <c r="BF34" i="4"/>
  <c r="BE34" i="4"/>
  <c r="BD34" i="4"/>
  <c r="BC34" i="4"/>
  <c r="BB34" i="4"/>
  <c r="BA34" i="4"/>
  <c r="AZ34" i="4"/>
  <c r="AY34" i="4"/>
  <c r="AX34" i="4"/>
  <c r="AW34" i="4"/>
  <c r="AV34" i="4"/>
  <c r="AU34" i="4"/>
  <c r="AT34" i="4"/>
  <c r="AS34" i="4"/>
  <c r="AR34" i="4"/>
  <c r="AQ34" i="4"/>
  <c r="AP34" i="4"/>
  <c r="AO34" i="4"/>
  <c r="AN34" i="4"/>
  <c r="AM34" i="4"/>
  <c r="AL34" i="4"/>
  <c r="BN33" i="4"/>
  <c r="BM33" i="4"/>
  <c r="BL33" i="4"/>
  <c r="BK33" i="4"/>
  <c r="BJ33" i="4"/>
  <c r="BI33" i="4"/>
  <c r="BH33" i="4"/>
  <c r="BG33" i="4"/>
  <c r="BF33" i="4"/>
  <c r="BE33" i="4"/>
  <c r="BD33" i="4"/>
  <c r="BC33" i="4"/>
  <c r="BB33" i="4"/>
  <c r="BA33" i="4"/>
  <c r="AZ33" i="4"/>
  <c r="AY33" i="4"/>
  <c r="AX33" i="4"/>
  <c r="AW33" i="4"/>
  <c r="AV33" i="4"/>
  <c r="AU33" i="4"/>
  <c r="AT33" i="4"/>
  <c r="AS33" i="4"/>
  <c r="AR33" i="4"/>
  <c r="AQ33" i="4"/>
  <c r="AP33" i="4"/>
  <c r="AO33" i="4"/>
  <c r="AN33" i="4"/>
  <c r="AM33" i="4"/>
  <c r="AL33" i="4"/>
  <c r="BN32" i="4"/>
  <c r="BM32" i="4"/>
  <c r="BL32" i="4"/>
  <c r="BK32" i="4"/>
  <c r="BJ32" i="4"/>
  <c r="BI32" i="4"/>
  <c r="BH32" i="4"/>
  <c r="BG32" i="4"/>
  <c r="BF32" i="4"/>
  <c r="BE32" i="4"/>
  <c r="BD32" i="4"/>
  <c r="BC32" i="4"/>
  <c r="BB32" i="4"/>
  <c r="BA32" i="4"/>
  <c r="AZ32" i="4"/>
  <c r="AY32" i="4"/>
  <c r="AX32" i="4"/>
  <c r="AW32" i="4"/>
  <c r="AV32" i="4"/>
  <c r="AU32" i="4"/>
  <c r="AT32" i="4"/>
  <c r="AS32" i="4"/>
  <c r="AR32" i="4"/>
  <c r="AQ32" i="4"/>
  <c r="AP32" i="4"/>
  <c r="AO32" i="4"/>
  <c r="AN32" i="4"/>
  <c r="AM32" i="4"/>
  <c r="AL32" i="4"/>
  <c r="BN31" i="4"/>
  <c r="BM31" i="4"/>
  <c r="BL31" i="4"/>
  <c r="BK31" i="4"/>
  <c r="BJ31" i="4"/>
  <c r="BI31" i="4"/>
  <c r="BH31" i="4"/>
  <c r="BG31" i="4"/>
  <c r="BF31" i="4"/>
  <c r="BE31" i="4"/>
  <c r="BD31" i="4"/>
  <c r="BC31" i="4"/>
  <c r="BB31" i="4"/>
  <c r="BA31" i="4"/>
  <c r="AZ31" i="4"/>
  <c r="AY31" i="4"/>
  <c r="AX31" i="4"/>
  <c r="AW31" i="4"/>
  <c r="AV31" i="4"/>
  <c r="AU31" i="4"/>
  <c r="AT31" i="4"/>
  <c r="AS31" i="4"/>
  <c r="AR31" i="4"/>
  <c r="AQ31" i="4"/>
  <c r="AP31" i="4"/>
  <c r="AO31" i="4"/>
  <c r="AN31" i="4"/>
  <c r="AM31" i="4"/>
  <c r="AL31" i="4"/>
  <c r="BN30" i="4"/>
  <c r="BM30" i="4"/>
  <c r="BL30" i="4"/>
  <c r="BK30" i="4"/>
  <c r="BJ30" i="4"/>
  <c r="BI30" i="4"/>
  <c r="BH30" i="4"/>
  <c r="BG30" i="4"/>
  <c r="BF30" i="4"/>
  <c r="BE30" i="4"/>
  <c r="BD30" i="4"/>
  <c r="BC30" i="4"/>
  <c r="BB30" i="4"/>
  <c r="BA30" i="4"/>
  <c r="AZ30" i="4"/>
  <c r="AY30" i="4"/>
  <c r="AX30" i="4"/>
  <c r="AW30" i="4"/>
  <c r="AV30" i="4"/>
  <c r="AU30" i="4"/>
  <c r="AT30" i="4"/>
  <c r="AS30" i="4"/>
  <c r="AR30" i="4"/>
  <c r="AQ30" i="4"/>
  <c r="AP30" i="4"/>
  <c r="AO30" i="4"/>
  <c r="AN30" i="4"/>
  <c r="AM30" i="4"/>
  <c r="AL30" i="4"/>
  <c r="BN29" i="4"/>
  <c r="BM29" i="4"/>
  <c r="BL29" i="4"/>
  <c r="BK29" i="4"/>
  <c r="BJ29" i="4"/>
  <c r="BI29" i="4"/>
  <c r="BH29" i="4"/>
  <c r="BG29" i="4"/>
  <c r="BF29" i="4"/>
  <c r="BE29" i="4"/>
  <c r="BD29" i="4"/>
  <c r="BC29" i="4"/>
  <c r="BB29" i="4"/>
  <c r="BA29" i="4"/>
  <c r="AZ29" i="4"/>
  <c r="AY29" i="4"/>
  <c r="AX29" i="4"/>
  <c r="AW29" i="4"/>
  <c r="AV29" i="4"/>
  <c r="AU29" i="4"/>
  <c r="AT29" i="4"/>
  <c r="AS29" i="4"/>
  <c r="AR29" i="4"/>
  <c r="AQ29" i="4"/>
  <c r="AP29" i="4"/>
  <c r="AO29" i="4"/>
  <c r="AN29" i="4"/>
  <c r="AM29" i="4"/>
  <c r="AL29" i="4"/>
  <c r="BN28" i="4"/>
  <c r="BM28" i="4"/>
  <c r="BL28" i="4"/>
  <c r="BK28" i="4"/>
  <c r="BJ28" i="4"/>
  <c r="BI28" i="4"/>
  <c r="BH28" i="4"/>
  <c r="BG28" i="4"/>
  <c r="BF28" i="4"/>
  <c r="BE28" i="4"/>
  <c r="BD28" i="4"/>
  <c r="BC28" i="4"/>
  <c r="BB28" i="4"/>
  <c r="BA28" i="4"/>
  <c r="AZ28" i="4"/>
  <c r="AY28" i="4"/>
  <c r="AX28" i="4"/>
  <c r="AW28" i="4"/>
  <c r="AV28" i="4"/>
  <c r="AU28" i="4"/>
  <c r="AT28" i="4"/>
  <c r="AS28" i="4"/>
  <c r="AR28" i="4"/>
  <c r="AQ28" i="4"/>
  <c r="AP28" i="4"/>
  <c r="AO28" i="4"/>
  <c r="AN28" i="4"/>
  <c r="AM28" i="4"/>
  <c r="AL28" i="4"/>
  <c r="BN27" i="4"/>
  <c r="BM27" i="4"/>
  <c r="BL27" i="4"/>
  <c r="BK27" i="4"/>
  <c r="BJ27" i="4"/>
  <c r="BI27" i="4"/>
  <c r="BH27" i="4"/>
  <c r="BG27" i="4"/>
  <c r="BF27" i="4"/>
  <c r="BE27" i="4"/>
  <c r="BD27" i="4"/>
  <c r="BC27" i="4"/>
  <c r="BB27" i="4"/>
  <c r="BA27" i="4"/>
  <c r="AZ27" i="4"/>
  <c r="AY27" i="4"/>
  <c r="AX27" i="4"/>
  <c r="AW27" i="4"/>
  <c r="AV27" i="4"/>
  <c r="AU27" i="4"/>
  <c r="AT27" i="4"/>
  <c r="AS27" i="4"/>
  <c r="AR27" i="4"/>
  <c r="AQ27" i="4"/>
  <c r="AP27" i="4"/>
  <c r="AO27" i="4"/>
  <c r="AN27" i="4"/>
  <c r="AM27" i="4"/>
  <c r="AL27" i="4"/>
  <c r="BN26" i="4"/>
  <c r="BM26" i="4"/>
  <c r="BL26" i="4"/>
  <c r="BK26" i="4"/>
  <c r="BJ26" i="4"/>
  <c r="BI26" i="4"/>
  <c r="BH26" i="4"/>
  <c r="BG26" i="4"/>
  <c r="BF26" i="4"/>
  <c r="BE26" i="4"/>
  <c r="BD26" i="4"/>
  <c r="BC26" i="4"/>
  <c r="BB26" i="4"/>
  <c r="BA26" i="4"/>
  <c r="AZ26" i="4"/>
  <c r="AY26" i="4"/>
  <c r="AX26" i="4"/>
  <c r="AW26" i="4"/>
  <c r="AV26" i="4"/>
  <c r="AU26" i="4"/>
  <c r="AT26" i="4"/>
  <c r="AS26" i="4"/>
  <c r="AR26" i="4"/>
  <c r="AQ26" i="4"/>
  <c r="AP26" i="4"/>
  <c r="AO26" i="4"/>
  <c r="AN26" i="4"/>
  <c r="AM26" i="4"/>
  <c r="AL26" i="4"/>
  <c r="BN25" i="4"/>
  <c r="BM25" i="4"/>
  <c r="BL25" i="4"/>
  <c r="BK25" i="4"/>
  <c r="BJ25" i="4"/>
  <c r="BI25" i="4"/>
  <c r="BH25" i="4"/>
  <c r="BG25" i="4"/>
  <c r="BF25" i="4"/>
  <c r="BE25" i="4"/>
  <c r="BD25" i="4"/>
  <c r="BC25" i="4"/>
  <c r="BB25" i="4"/>
  <c r="BA25" i="4"/>
  <c r="AZ25" i="4"/>
  <c r="AY25" i="4"/>
  <c r="AX25" i="4"/>
  <c r="AW25" i="4"/>
  <c r="AV25" i="4"/>
  <c r="AU25" i="4"/>
  <c r="AT25" i="4"/>
  <c r="AS25" i="4"/>
  <c r="AR25" i="4"/>
  <c r="AQ25" i="4"/>
  <c r="AP25" i="4"/>
  <c r="AO25" i="4"/>
  <c r="AN25" i="4"/>
  <c r="AM25" i="4"/>
  <c r="AL25" i="4"/>
  <c r="BN24" i="4"/>
  <c r="BM24" i="4"/>
  <c r="BL24" i="4"/>
  <c r="BK24" i="4"/>
  <c r="BJ24" i="4"/>
  <c r="BI24" i="4"/>
  <c r="BH24" i="4"/>
  <c r="BG24" i="4"/>
  <c r="BF24" i="4"/>
  <c r="BE24" i="4"/>
  <c r="BD24" i="4"/>
  <c r="BC24" i="4"/>
  <c r="BB24" i="4"/>
  <c r="BA24" i="4"/>
  <c r="AZ24" i="4"/>
  <c r="AY24" i="4"/>
  <c r="AX24" i="4"/>
  <c r="AW24" i="4"/>
  <c r="AV24" i="4"/>
  <c r="AU24" i="4"/>
  <c r="AT24" i="4"/>
  <c r="AS24" i="4"/>
  <c r="AR24" i="4"/>
  <c r="AQ24" i="4"/>
  <c r="AP24" i="4"/>
  <c r="AO24" i="4"/>
  <c r="AN24" i="4"/>
  <c r="AM24" i="4"/>
  <c r="AL24" i="4"/>
  <c r="BN23" i="4"/>
  <c r="BM23" i="4"/>
  <c r="BL23" i="4"/>
  <c r="BK23" i="4"/>
  <c r="BJ23" i="4"/>
  <c r="BI23" i="4"/>
  <c r="BH23" i="4"/>
  <c r="BG23" i="4"/>
  <c r="BF23" i="4"/>
  <c r="BE23" i="4"/>
  <c r="BD23" i="4"/>
  <c r="BC23" i="4"/>
  <c r="BB23" i="4"/>
  <c r="BA23" i="4"/>
  <c r="AZ23" i="4"/>
  <c r="AY23" i="4"/>
  <c r="AX23" i="4"/>
  <c r="AW23" i="4"/>
  <c r="AV23" i="4"/>
  <c r="AU23" i="4"/>
  <c r="AT23" i="4"/>
  <c r="AS23" i="4"/>
  <c r="AR23" i="4"/>
  <c r="AQ23" i="4"/>
  <c r="AP23" i="4"/>
  <c r="AO23" i="4"/>
  <c r="AN23" i="4"/>
  <c r="AM23" i="4"/>
  <c r="AL23" i="4"/>
  <c r="BN22" i="4"/>
  <c r="BM22" i="4"/>
  <c r="BL22" i="4"/>
  <c r="BK22" i="4"/>
  <c r="BJ22" i="4"/>
  <c r="BI22" i="4"/>
  <c r="BH22" i="4"/>
  <c r="BG22" i="4"/>
  <c r="BF22" i="4"/>
  <c r="BE22" i="4"/>
  <c r="BD22" i="4"/>
  <c r="BC22" i="4"/>
  <c r="BB22" i="4"/>
  <c r="BA22" i="4"/>
  <c r="AZ22" i="4"/>
  <c r="AY22" i="4"/>
  <c r="AX22" i="4"/>
  <c r="AW22" i="4"/>
  <c r="AV22" i="4"/>
  <c r="AU22" i="4"/>
  <c r="AT22" i="4"/>
  <c r="AS22" i="4"/>
  <c r="AR22" i="4"/>
  <c r="AQ22" i="4"/>
  <c r="AP22" i="4"/>
  <c r="AO22" i="4"/>
  <c r="AN22" i="4"/>
  <c r="AM22" i="4"/>
  <c r="AL22" i="4"/>
  <c r="BN21" i="4"/>
  <c r="BM21" i="4"/>
  <c r="BL21" i="4"/>
  <c r="BK21" i="4"/>
  <c r="BJ21" i="4"/>
  <c r="BI21" i="4"/>
  <c r="BH21" i="4"/>
  <c r="BG21" i="4"/>
  <c r="BF21" i="4"/>
  <c r="BE21" i="4"/>
  <c r="BD21" i="4"/>
  <c r="BC21" i="4"/>
  <c r="BB21" i="4"/>
  <c r="BA21" i="4"/>
  <c r="AZ21" i="4"/>
  <c r="AY21" i="4"/>
  <c r="AX21" i="4"/>
  <c r="AW21" i="4"/>
  <c r="AV21" i="4"/>
  <c r="AU21" i="4"/>
  <c r="AT21" i="4"/>
  <c r="AS21" i="4"/>
  <c r="AR21" i="4"/>
  <c r="AQ21" i="4"/>
  <c r="AP21" i="4"/>
  <c r="AO21" i="4"/>
  <c r="AN21" i="4"/>
  <c r="AM21" i="4"/>
  <c r="AL21" i="4"/>
  <c r="BN20" i="4"/>
  <c r="BM20" i="4"/>
  <c r="BL20" i="4"/>
  <c r="BK20" i="4"/>
  <c r="BJ20" i="4"/>
  <c r="BI20" i="4"/>
  <c r="BH20" i="4"/>
  <c r="BG20" i="4"/>
  <c r="BF20" i="4"/>
  <c r="BE20" i="4"/>
  <c r="BD20" i="4"/>
  <c r="BC20" i="4"/>
  <c r="BB20" i="4"/>
  <c r="BA20" i="4"/>
  <c r="AZ20" i="4"/>
  <c r="AY20" i="4"/>
  <c r="AX20" i="4"/>
  <c r="AW20" i="4"/>
  <c r="AV20" i="4"/>
  <c r="AU20" i="4"/>
  <c r="AT20" i="4"/>
  <c r="AS20" i="4"/>
  <c r="AR20" i="4"/>
  <c r="AQ20" i="4"/>
  <c r="AP20" i="4"/>
  <c r="AO20" i="4"/>
  <c r="AN20" i="4"/>
  <c r="AM20" i="4"/>
  <c r="AL20" i="4"/>
  <c r="BN19" i="4"/>
  <c r="BM19" i="4"/>
  <c r="BL19" i="4"/>
  <c r="BK19" i="4"/>
  <c r="BJ19" i="4"/>
  <c r="BI19" i="4"/>
  <c r="BH19" i="4"/>
  <c r="BG19" i="4"/>
  <c r="BF19" i="4"/>
  <c r="BE19" i="4"/>
  <c r="BD19" i="4"/>
  <c r="BC19" i="4"/>
  <c r="BB19" i="4"/>
  <c r="BA19" i="4"/>
  <c r="AZ19" i="4"/>
  <c r="AY19" i="4"/>
  <c r="AX19" i="4"/>
  <c r="AW19" i="4"/>
  <c r="AV19" i="4"/>
  <c r="AU19" i="4"/>
  <c r="AT19" i="4"/>
  <c r="AS19" i="4"/>
  <c r="AR19" i="4"/>
  <c r="AQ19" i="4"/>
  <c r="AP19" i="4"/>
  <c r="AO19" i="4"/>
  <c r="AN19" i="4"/>
  <c r="AM19" i="4"/>
  <c r="AL19" i="4"/>
  <c r="BN18" i="4"/>
  <c r="BM18" i="4"/>
  <c r="BL18" i="4"/>
  <c r="BK18" i="4"/>
  <c r="BJ18" i="4"/>
  <c r="BI18" i="4"/>
  <c r="BH18" i="4"/>
  <c r="BG18" i="4"/>
  <c r="BF18" i="4"/>
  <c r="BE18" i="4"/>
  <c r="BD18" i="4"/>
  <c r="BC18" i="4"/>
  <c r="BB18" i="4"/>
  <c r="BA18" i="4"/>
  <c r="AZ18" i="4"/>
  <c r="AY18" i="4"/>
  <c r="AX18" i="4"/>
  <c r="AW18" i="4"/>
  <c r="AV18" i="4"/>
  <c r="AU18" i="4"/>
  <c r="AT18" i="4"/>
  <c r="AS18" i="4"/>
  <c r="AR18" i="4"/>
  <c r="AQ18" i="4"/>
  <c r="AP18" i="4"/>
  <c r="AO18" i="4"/>
  <c r="AN18" i="4"/>
  <c r="AM18" i="4"/>
  <c r="AL18" i="4"/>
  <c r="BN17" i="4"/>
  <c r="BM17" i="4"/>
  <c r="BL17" i="4"/>
  <c r="BK17" i="4"/>
  <c r="BJ17" i="4"/>
  <c r="BI17" i="4"/>
  <c r="BH17" i="4"/>
  <c r="BG17" i="4"/>
  <c r="BF17" i="4"/>
  <c r="BE17" i="4"/>
  <c r="BD17" i="4"/>
  <c r="BC17" i="4"/>
  <c r="BB17" i="4"/>
  <c r="BA17" i="4"/>
  <c r="AZ17" i="4"/>
  <c r="AY17" i="4"/>
  <c r="AX17" i="4"/>
  <c r="AW17" i="4"/>
  <c r="AV17" i="4"/>
  <c r="AU17" i="4"/>
  <c r="AT17" i="4"/>
  <c r="AS17" i="4"/>
  <c r="AR17" i="4"/>
  <c r="AQ17" i="4"/>
  <c r="AP17" i="4"/>
  <c r="AO17" i="4"/>
  <c r="AN17" i="4"/>
  <c r="AM17" i="4"/>
  <c r="AL17" i="4"/>
  <c r="BN16" i="4"/>
  <c r="BM16" i="4"/>
  <c r="BL16" i="4"/>
  <c r="BK16" i="4"/>
  <c r="BJ16" i="4"/>
  <c r="BI16" i="4"/>
  <c r="BH16" i="4"/>
  <c r="BG16" i="4"/>
  <c r="BF16" i="4"/>
  <c r="BE16" i="4"/>
  <c r="BD16" i="4"/>
  <c r="BC16" i="4"/>
  <c r="BB16" i="4"/>
  <c r="BA16" i="4"/>
  <c r="AZ16" i="4"/>
  <c r="AY16" i="4"/>
  <c r="AX16" i="4"/>
  <c r="AW16" i="4"/>
  <c r="AV16" i="4"/>
  <c r="AU16" i="4"/>
  <c r="AT16" i="4"/>
  <c r="AS16" i="4"/>
  <c r="AR16" i="4"/>
  <c r="AQ16" i="4"/>
  <c r="AP16" i="4"/>
  <c r="AO16" i="4"/>
  <c r="AN16" i="4"/>
  <c r="AM16" i="4"/>
  <c r="AL16" i="4"/>
  <c r="BN15" i="4"/>
  <c r="BM15" i="4"/>
  <c r="BL15" i="4"/>
  <c r="BK15" i="4"/>
  <c r="BJ15" i="4"/>
  <c r="BI15" i="4"/>
  <c r="BH15" i="4"/>
  <c r="BG15" i="4"/>
  <c r="BF15" i="4"/>
  <c r="BE15" i="4"/>
  <c r="BD15" i="4"/>
  <c r="BC15" i="4"/>
  <c r="BB15" i="4"/>
  <c r="BA15" i="4"/>
  <c r="AZ15" i="4"/>
  <c r="AY15" i="4"/>
  <c r="AX15" i="4"/>
  <c r="AW15" i="4"/>
  <c r="AV15" i="4"/>
  <c r="AU15" i="4"/>
  <c r="AT15" i="4"/>
  <c r="AS15" i="4"/>
  <c r="AR15" i="4"/>
  <c r="AQ15" i="4"/>
  <c r="AP15" i="4"/>
  <c r="AO15" i="4"/>
  <c r="AN15" i="4"/>
  <c r="AM15" i="4"/>
  <c r="AL15" i="4"/>
  <c r="BN14" i="4"/>
  <c r="BM14" i="4"/>
  <c r="BL14" i="4"/>
  <c r="BK14" i="4"/>
  <c r="BJ14" i="4"/>
  <c r="BI14" i="4"/>
  <c r="BH14" i="4"/>
  <c r="BG14" i="4"/>
  <c r="BF14" i="4"/>
  <c r="BE14" i="4"/>
  <c r="BD14" i="4"/>
  <c r="BC14" i="4"/>
  <c r="BB14" i="4"/>
  <c r="BA14" i="4"/>
  <c r="AZ14" i="4"/>
  <c r="AY14" i="4"/>
  <c r="AX14" i="4"/>
  <c r="AW14" i="4"/>
  <c r="AV14" i="4"/>
  <c r="AU14" i="4"/>
  <c r="AT14" i="4"/>
  <c r="AS14" i="4"/>
  <c r="AR14" i="4"/>
  <c r="AQ14" i="4"/>
  <c r="AP14" i="4"/>
  <c r="AO14" i="4"/>
  <c r="AN14" i="4"/>
  <c r="AM14" i="4"/>
  <c r="AL14" i="4"/>
  <c r="BN13" i="4"/>
  <c r="BM13" i="4"/>
  <c r="BL13" i="4"/>
  <c r="BK13" i="4"/>
  <c r="BJ13" i="4"/>
  <c r="BI13" i="4"/>
  <c r="BH13" i="4"/>
  <c r="BG13" i="4"/>
  <c r="BF13" i="4"/>
  <c r="BE13" i="4"/>
  <c r="BD13" i="4"/>
  <c r="BC13" i="4"/>
  <c r="BB13" i="4"/>
  <c r="BA13" i="4"/>
  <c r="AZ13" i="4"/>
  <c r="AY13" i="4"/>
  <c r="AX13" i="4"/>
  <c r="AW13" i="4"/>
  <c r="AV13" i="4"/>
  <c r="AU13" i="4"/>
  <c r="AT13" i="4"/>
  <c r="AS13" i="4"/>
  <c r="AR13" i="4"/>
  <c r="AQ13" i="4"/>
  <c r="AP13" i="4"/>
  <c r="AO13" i="4"/>
  <c r="AN13" i="4"/>
  <c r="AM13" i="4"/>
  <c r="AL13" i="4"/>
  <c r="BN12" i="4"/>
  <c r="BM12" i="4"/>
  <c r="BL12" i="4"/>
  <c r="BK12" i="4"/>
  <c r="BJ12" i="4"/>
  <c r="BI12" i="4"/>
  <c r="BH12" i="4"/>
  <c r="BG12" i="4"/>
  <c r="BF12" i="4"/>
  <c r="BE12" i="4"/>
  <c r="BD12" i="4"/>
  <c r="BC12" i="4"/>
  <c r="BB12" i="4"/>
  <c r="BA12" i="4"/>
  <c r="AZ12" i="4"/>
  <c r="AY12" i="4"/>
  <c r="AX12" i="4"/>
  <c r="AW12" i="4"/>
  <c r="AV12" i="4"/>
  <c r="AU12" i="4"/>
  <c r="AT12" i="4"/>
  <c r="AS12" i="4"/>
  <c r="AR12" i="4"/>
  <c r="AQ12" i="4"/>
  <c r="AP12" i="4"/>
  <c r="AO12" i="4"/>
  <c r="AN12" i="4"/>
  <c r="AM12" i="4"/>
  <c r="AL12" i="4"/>
  <c r="BN11" i="4"/>
  <c r="BM11" i="4"/>
  <c r="BL11" i="4"/>
  <c r="BK11" i="4"/>
  <c r="BJ11" i="4"/>
  <c r="BI11" i="4"/>
  <c r="BH11" i="4"/>
  <c r="BG11" i="4"/>
  <c r="BF11" i="4"/>
  <c r="BE11" i="4"/>
  <c r="BD11" i="4"/>
  <c r="BC11" i="4"/>
  <c r="BB11" i="4"/>
  <c r="BA11" i="4"/>
  <c r="AZ11" i="4"/>
  <c r="AY11" i="4"/>
  <c r="AX11" i="4"/>
  <c r="AW11" i="4"/>
  <c r="AV11" i="4"/>
  <c r="AU11" i="4"/>
  <c r="AT11" i="4"/>
  <c r="AS11" i="4"/>
  <c r="AR11" i="4"/>
  <c r="AQ11" i="4"/>
  <c r="AP11" i="4"/>
  <c r="AO11" i="4"/>
  <c r="AN11" i="4"/>
  <c r="AM11" i="4"/>
  <c r="AL11" i="4"/>
  <c r="BN10" i="4"/>
  <c r="BM10" i="4"/>
  <c r="BL10" i="4"/>
  <c r="BK10" i="4"/>
  <c r="BJ10" i="4"/>
  <c r="BI10" i="4"/>
  <c r="BH10" i="4"/>
  <c r="BG10" i="4"/>
  <c r="BF10" i="4"/>
  <c r="BE10" i="4"/>
  <c r="BD10" i="4"/>
  <c r="BC10" i="4"/>
  <c r="BB10" i="4"/>
  <c r="BA10" i="4"/>
  <c r="AZ10" i="4"/>
  <c r="AY10" i="4"/>
  <c r="AX10" i="4"/>
  <c r="AW10" i="4"/>
  <c r="AV10" i="4"/>
  <c r="AU10" i="4"/>
  <c r="AT10" i="4"/>
  <c r="AS10" i="4"/>
  <c r="AR10" i="4"/>
  <c r="AQ10" i="4"/>
  <c r="AP10" i="4"/>
  <c r="AO10" i="4"/>
  <c r="AN10" i="4"/>
  <c r="AM10" i="4"/>
  <c r="AL10" i="4"/>
  <c r="BN9" i="4"/>
  <c r="BM9" i="4"/>
  <c r="BL9" i="4"/>
  <c r="BK9" i="4"/>
  <c r="BJ9" i="4"/>
  <c r="BI9" i="4"/>
  <c r="BH9" i="4"/>
  <c r="BG9" i="4"/>
  <c r="BF9" i="4"/>
  <c r="BE9" i="4"/>
  <c r="BD9" i="4"/>
  <c r="BC9" i="4"/>
  <c r="BB9" i="4"/>
  <c r="BA9" i="4"/>
  <c r="AZ9" i="4"/>
  <c r="AY9" i="4"/>
  <c r="AX9" i="4"/>
  <c r="AW9" i="4"/>
  <c r="AV9" i="4"/>
  <c r="AU9" i="4"/>
  <c r="AT9" i="4"/>
  <c r="AS9" i="4"/>
  <c r="AR9" i="4"/>
  <c r="AQ9" i="4"/>
  <c r="AP9" i="4"/>
  <c r="AO9" i="4"/>
  <c r="AN9" i="4"/>
  <c r="AM9" i="4"/>
  <c r="AL9"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BN7" i="4"/>
  <c r="BM7" i="4"/>
  <c r="BL7" i="4"/>
  <c r="BK7" i="4"/>
  <c r="BJ7" i="4"/>
  <c r="BI7" i="4"/>
  <c r="BH7" i="4"/>
  <c r="BG7" i="4"/>
  <c r="BF7" i="4"/>
  <c r="BE7" i="4"/>
  <c r="BD7" i="4"/>
  <c r="BC7" i="4"/>
  <c r="BB7" i="4"/>
  <c r="BA7" i="4"/>
  <c r="AZ7" i="4"/>
  <c r="AY7" i="4"/>
  <c r="AX7" i="4"/>
  <c r="AW7" i="4"/>
  <c r="AV7" i="4"/>
  <c r="AU7" i="4"/>
  <c r="AT7" i="4"/>
  <c r="AS7" i="4"/>
  <c r="AR7" i="4"/>
  <c r="AQ7" i="4"/>
  <c r="AP7" i="4"/>
  <c r="AO7" i="4"/>
  <c r="AN7" i="4"/>
  <c r="AM7" i="4"/>
  <c r="AL7" i="4"/>
  <c r="AK10" i="4"/>
  <c r="AK11" i="4"/>
  <c r="AK12" i="4"/>
  <c r="AK13" i="4"/>
  <c r="AK14" i="4"/>
  <c r="AK15" i="4"/>
  <c r="AK16" i="4"/>
  <c r="AK17" i="4"/>
  <c r="AK18" i="4"/>
  <c r="AK19" i="4"/>
  <c r="AK20" i="4"/>
  <c r="AK21" i="4"/>
  <c r="AK22" i="4"/>
  <c r="AK23" i="4"/>
  <c r="AK24" i="4"/>
  <c r="AK25" i="4"/>
  <c r="AK26" i="4"/>
  <c r="AK27" i="4"/>
  <c r="AK28" i="4"/>
  <c r="AK29" i="4"/>
  <c r="AK30" i="4"/>
  <c r="AK31" i="4"/>
  <c r="AK32" i="4"/>
  <c r="AK33" i="4"/>
  <c r="AK34" i="4"/>
  <c r="AK35" i="4"/>
  <c r="AK36" i="4"/>
  <c r="AK8" i="4"/>
  <c r="AK9" i="4"/>
  <c r="AK7" i="4"/>
  <c r="DF7" i="4"/>
  <c r="DG7" i="4"/>
  <c r="DH7" i="4"/>
  <c r="DI7" i="4"/>
  <c r="DJ7" i="4"/>
  <c r="DK7" i="4"/>
  <c r="DL7" i="4"/>
  <c r="DM7" i="4"/>
  <c r="DF8" i="4"/>
  <c r="DG8" i="4"/>
  <c r="DH8" i="4"/>
  <c r="DI8" i="4"/>
  <c r="DJ8" i="4"/>
  <c r="DK8" i="4"/>
  <c r="DL8" i="4"/>
  <c r="DM8" i="4"/>
  <c r="DF9" i="4"/>
  <c r="DG9" i="4"/>
  <c r="DH9" i="4"/>
  <c r="DI9" i="4"/>
  <c r="DJ9" i="4"/>
  <c r="DK9" i="4"/>
  <c r="DL9" i="4"/>
  <c r="DM9" i="4"/>
  <c r="DF10" i="4"/>
  <c r="DG10" i="4"/>
  <c r="DH10" i="4"/>
  <c r="DI10" i="4"/>
  <c r="DJ10" i="4"/>
  <c r="DK10" i="4"/>
  <c r="DL10" i="4"/>
  <c r="DM10" i="4"/>
  <c r="DF11" i="4"/>
  <c r="DG11" i="4"/>
  <c r="DH11" i="4"/>
  <c r="DI11" i="4"/>
  <c r="DJ11" i="4"/>
  <c r="DK11" i="4"/>
  <c r="DL11" i="4"/>
  <c r="DM11" i="4"/>
  <c r="DF12" i="4"/>
  <c r="DG12" i="4"/>
  <c r="DH12" i="4"/>
  <c r="DI12" i="4"/>
  <c r="DJ12" i="4"/>
  <c r="DK12" i="4"/>
  <c r="DL12" i="4"/>
  <c r="DM12" i="4"/>
  <c r="DF13" i="4"/>
  <c r="DG13" i="4"/>
  <c r="DH13" i="4"/>
  <c r="DI13" i="4"/>
  <c r="DJ13" i="4"/>
  <c r="DK13" i="4"/>
  <c r="DL13" i="4"/>
  <c r="DM13" i="4"/>
  <c r="DF14" i="4"/>
  <c r="DG14" i="4"/>
  <c r="DH14" i="4"/>
  <c r="DI14" i="4"/>
  <c r="DJ14" i="4"/>
  <c r="DK14" i="4"/>
  <c r="DL14" i="4"/>
  <c r="DM14" i="4"/>
  <c r="DF15" i="4"/>
  <c r="DG15" i="4"/>
  <c r="DH15" i="4"/>
  <c r="DI15" i="4"/>
  <c r="DJ15" i="4"/>
  <c r="DK15" i="4"/>
  <c r="DL15" i="4"/>
  <c r="DM15" i="4"/>
  <c r="DF16" i="4"/>
  <c r="DG16" i="4"/>
  <c r="DH16" i="4"/>
  <c r="DI16" i="4"/>
  <c r="DJ16" i="4"/>
  <c r="DK16" i="4"/>
  <c r="DL16" i="4"/>
  <c r="DM16" i="4"/>
  <c r="DF17" i="4"/>
  <c r="DG17" i="4"/>
  <c r="DH17" i="4"/>
  <c r="DI17" i="4"/>
  <c r="DJ17" i="4"/>
  <c r="DK17" i="4"/>
  <c r="DL17" i="4"/>
  <c r="DM17" i="4"/>
  <c r="DF18" i="4"/>
  <c r="DG18" i="4"/>
  <c r="DH18" i="4"/>
  <c r="DI18" i="4"/>
  <c r="DJ18" i="4"/>
  <c r="DK18" i="4"/>
  <c r="DL18" i="4"/>
  <c r="DM18" i="4"/>
  <c r="DF19" i="4"/>
  <c r="DG19" i="4"/>
  <c r="DH19" i="4"/>
  <c r="DI19" i="4"/>
  <c r="DJ19" i="4"/>
  <c r="DK19" i="4"/>
  <c r="DL19" i="4"/>
  <c r="DM19" i="4"/>
  <c r="DF20" i="4"/>
  <c r="DG20" i="4"/>
  <c r="DH20" i="4"/>
  <c r="DI20" i="4"/>
  <c r="DJ20" i="4"/>
  <c r="DK20" i="4"/>
  <c r="DL20" i="4"/>
  <c r="DM20" i="4"/>
  <c r="DF21" i="4"/>
  <c r="DG21" i="4"/>
  <c r="DH21" i="4"/>
  <c r="DI21" i="4"/>
  <c r="DJ21" i="4"/>
  <c r="DK21" i="4"/>
  <c r="DL21" i="4"/>
  <c r="DM21" i="4"/>
  <c r="DF22" i="4"/>
  <c r="DG22" i="4"/>
  <c r="DH22" i="4"/>
  <c r="DI22" i="4"/>
  <c r="DJ22" i="4"/>
  <c r="DK22" i="4"/>
  <c r="DL22" i="4"/>
  <c r="DM22" i="4"/>
  <c r="DF23" i="4"/>
  <c r="DG23" i="4"/>
  <c r="DH23" i="4"/>
  <c r="DI23" i="4"/>
  <c r="DJ23" i="4"/>
  <c r="DK23" i="4"/>
  <c r="DL23" i="4"/>
  <c r="DM23" i="4"/>
  <c r="DF24" i="4"/>
  <c r="DG24" i="4"/>
  <c r="DH24" i="4"/>
  <c r="DI24" i="4"/>
  <c r="DJ24" i="4"/>
  <c r="DK24" i="4"/>
  <c r="DL24" i="4"/>
  <c r="DM24" i="4"/>
  <c r="DF25" i="4"/>
  <c r="DG25" i="4"/>
  <c r="DH25" i="4"/>
  <c r="DI25" i="4"/>
  <c r="DJ25" i="4"/>
  <c r="DK25" i="4"/>
  <c r="DL25" i="4"/>
  <c r="DM25" i="4"/>
  <c r="DF26" i="4"/>
  <c r="DG26" i="4"/>
  <c r="DH26" i="4"/>
  <c r="DI26" i="4"/>
  <c r="DJ26" i="4"/>
  <c r="DK26" i="4"/>
  <c r="DL26" i="4"/>
  <c r="DM26" i="4"/>
  <c r="DF27" i="4"/>
  <c r="DG27" i="4"/>
  <c r="DH27" i="4"/>
  <c r="DI27" i="4"/>
  <c r="DJ27" i="4"/>
  <c r="DK27" i="4"/>
  <c r="DL27" i="4"/>
  <c r="DM27" i="4"/>
  <c r="DF28" i="4"/>
  <c r="DG28" i="4"/>
  <c r="DH28" i="4"/>
  <c r="DI28" i="4"/>
  <c r="DJ28" i="4"/>
  <c r="DK28" i="4"/>
  <c r="DL28" i="4"/>
  <c r="DM28" i="4"/>
  <c r="DF29" i="4"/>
  <c r="DG29" i="4"/>
  <c r="DH29" i="4"/>
  <c r="DI29" i="4"/>
  <c r="DJ29" i="4"/>
  <c r="DK29" i="4"/>
  <c r="DL29" i="4"/>
  <c r="DM29" i="4"/>
  <c r="DF30" i="4"/>
  <c r="DG30" i="4"/>
  <c r="DH30" i="4"/>
  <c r="DI30" i="4"/>
  <c r="DJ30" i="4"/>
  <c r="DK30" i="4"/>
  <c r="DL30" i="4"/>
  <c r="DM30" i="4"/>
  <c r="DF31" i="4"/>
  <c r="DG31" i="4"/>
  <c r="DH31" i="4"/>
  <c r="DI31" i="4"/>
  <c r="DJ31" i="4"/>
  <c r="DK31" i="4"/>
  <c r="DL31" i="4"/>
  <c r="DM31" i="4"/>
  <c r="DF32" i="4"/>
  <c r="DG32" i="4"/>
  <c r="DH32" i="4"/>
  <c r="DI32" i="4"/>
  <c r="DJ32" i="4"/>
  <c r="DK32" i="4"/>
  <c r="DL32" i="4"/>
  <c r="DM32" i="4"/>
  <c r="DF33" i="4"/>
  <c r="DG33" i="4"/>
  <c r="DH33" i="4"/>
  <c r="DI33" i="4"/>
  <c r="DJ33" i="4"/>
  <c r="DK33" i="4"/>
  <c r="DL33" i="4"/>
  <c r="DM33" i="4"/>
  <c r="DF34" i="4"/>
  <c r="DG34" i="4"/>
  <c r="DH34" i="4"/>
  <c r="DI34" i="4"/>
  <c r="DJ34" i="4"/>
  <c r="DK34" i="4"/>
  <c r="DL34" i="4"/>
  <c r="DM34" i="4"/>
  <c r="DF35" i="4"/>
  <c r="DG35" i="4"/>
  <c r="DH35" i="4"/>
  <c r="DI35" i="4"/>
  <c r="DJ35" i="4"/>
  <c r="DK35" i="4"/>
  <c r="DL35" i="4"/>
  <c r="DM35" i="4"/>
  <c r="DF36" i="4"/>
  <c r="DG36" i="4"/>
  <c r="DH36" i="4"/>
  <c r="DI36" i="4"/>
  <c r="DJ36" i="4"/>
  <c r="DK36" i="4"/>
  <c r="DL36" i="4"/>
  <c r="DM36" i="4"/>
  <c r="BN38" i="4"/>
  <c r="BM38" i="4" s="1"/>
  <c r="BL38" i="4" s="1"/>
  <c r="BK38" i="4" s="1"/>
  <c r="BJ38" i="4" s="1"/>
  <c r="BI38" i="4" s="1"/>
  <c r="BH38" i="4" s="1"/>
  <c r="BG38" i="4" s="1"/>
  <c r="BF38" i="4" s="1"/>
  <c r="BE38" i="4" s="1"/>
  <c r="BD38" i="4" s="1"/>
  <c r="BC38" i="4" s="1"/>
  <c r="BB38" i="4" s="1"/>
  <c r="BA38" i="4" s="1"/>
  <c r="AZ38" i="4" s="1"/>
  <c r="AB53" i="4" l="1"/>
  <c r="D12" i="7"/>
  <c r="D25" i="7" s="1"/>
  <c r="C24" i="7"/>
  <c r="C22" i="7"/>
  <c r="C21" i="7"/>
  <c r="C23" i="7"/>
  <c r="U53" i="4"/>
  <c r="W54" i="4"/>
  <c r="X53" i="4"/>
  <c r="V53" i="4"/>
  <c r="W53" i="4"/>
  <c r="Z53" i="4"/>
  <c r="V54" i="4"/>
  <c r="Z54" i="4"/>
  <c r="AA54" i="4"/>
  <c r="Y53" i="4"/>
  <c r="U54" i="4"/>
  <c r="Y54" i="4"/>
  <c r="AA53" i="4"/>
  <c r="AB54" i="4"/>
  <c r="X54" i="4"/>
  <c r="U60" i="6"/>
  <c r="T60" i="6"/>
  <c r="S60" i="6"/>
  <c r="R60" i="6"/>
  <c r="Q60" i="6"/>
  <c r="P60" i="6"/>
  <c r="O60" i="6"/>
  <c r="N60" i="6"/>
  <c r="M60" i="6"/>
  <c r="L60" i="6"/>
  <c r="K60" i="6"/>
  <c r="J60" i="6"/>
  <c r="I60" i="6"/>
  <c r="H60" i="6"/>
  <c r="G60" i="6"/>
  <c r="F60" i="6"/>
  <c r="E60" i="6"/>
  <c r="D60" i="6"/>
  <c r="C60"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61" i="6"/>
  <c r="AI4" i="4"/>
  <c r="CQ1" i="4"/>
  <c r="CQ2" i="4"/>
  <c r="CQ3" i="4"/>
  <c r="A7" i="4"/>
  <c r="DX7" i="4"/>
  <c r="DX8" i="4"/>
  <c r="DX9" i="4"/>
  <c r="DX10" i="4"/>
  <c r="DX11" i="4"/>
  <c r="DX12" i="4"/>
  <c r="DX13" i="4"/>
  <c r="DX14" i="4"/>
  <c r="DX15" i="4"/>
  <c r="DX16" i="4"/>
  <c r="DX17" i="4"/>
  <c r="DX18" i="4"/>
  <c r="DX19" i="4"/>
  <c r="DX20" i="4"/>
  <c r="DX21" i="4"/>
  <c r="DX22" i="4"/>
  <c r="DX23" i="4"/>
  <c r="DX24" i="4"/>
  <c r="DX25" i="4"/>
  <c r="DX26" i="4"/>
  <c r="DX27" i="4"/>
  <c r="DX28" i="4"/>
  <c r="DX29" i="4"/>
  <c r="DX30" i="4"/>
  <c r="DX31" i="4"/>
  <c r="DX32" i="4"/>
  <c r="DX33" i="4"/>
  <c r="DX34" i="4"/>
  <c r="DX35" i="4"/>
  <c r="DX36" i="4"/>
  <c r="AC53" i="4"/>
  <c r="AC54" i="4" s="1"/>
  <c r="AD53" i="4"/>
  <c r="AD54" i="4" s="1"/>
  <c r="AE53" i="4"/>
  <c r="AE54" i="4" s="1"/>
  <c r="A2" i="6"/>
  <c r="A3"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C61" i="6"/>
  <c r="D61" i="6"/>
  <c r="E61" i="6"/>
  <c r="C62" i="6"/>
  <c r="D62" i="6"/>
  <c r="E62" i="6"/>
  <c r="C63" i="6"/>
  <c r="D63" i="6"/>
  <c r="E63" i="6"/>
  <c r="C64" i="6"/>
  <c r="D64" i="6"/>
  <c r="E64" i="6"/>
  <c r="C65" i="6"/>
  <c r="D65" i="6"/>
  <c r="E65" i="6"/>
  <c r="C66" i="6"/>
  <c r="D66" i="6"/>
  <c r="E66" i="6"/>
  <c r="C67" i="6"/>
  <c r="D67" i="6"/>
  <c r="E67" i="6"/>
  <c r="C68" i="6"/>
  <c r="D68" i="6"/>
  <c r="E68" i="6"/>
  <c r="C69" i="6"/>
  <c r="D69" i="6"/>
  <c r="E69" i="6"/>
  <c r="C70" i="6"/>
  <c r="D70" i="6"/>
  <c r="E70" i="6"/>
  <c r="C71" i="6"/>
  <c r="D71" i="6"/>
  <c r="E71" i="6"/>
  <c r="C72" i="6"/>
  <c r="D72" i="6"/>
  <c r="E72" i="6"/>
  <c r="C73" i="6"/>
  <c r="D73" i="6"/>
  <c r="E73" i="6"/>
  <c r="C74" i="6"/>
  <c r="D74" i="6"/>
  <c r="E74" i="6"/>
  <c r="C75" i="6"/>
  <c r="D75" i="6"/>
  <c r="E75" i="6"/>
  <c r="C76" i="6"/>
  <c r="D76" i="6"/>
  <c r="E76" i="6"/>
  <c r="C77" i="6"/>
  <c r="D77" i="6"/>
  <c r="E77" i="6"/>
  <c r="C78" i="6"/>
  <c r="D78" i="6"/>
  <c r="E78" i="6"/>
  <c r="C79" i="6"/>
  <c r="D79" i="6"/>
  <c r="E79" i="6"/>
  <c r="C80" i="6"/>
  <c r="D80" i="6"/>
  <c r="E80" i="6"/>
  <c r="C81" i="6"/>
  <c r="D81" i="6"/>
  <c r="E81" i="6"/>
  <c r="C82" i="6"/>
  <c r="D82" i="6"/>
  <c r="E82" i="6"/>
  <c r="C83" i="6"/>
  <c r="D83" i="6"/>
  <c r="E83" i="6"/>
  <c r="C84" i="6"/>
  <c r="D84" i="6"/>
  <c r="E84" i="6"/>
  <c r="C85" i="6"/>
  <c r="D85" i="6"/>
  <c r="E85" i="6"/>
  <c r="C86" i="6"/>
  <c r="D86" i="6"/>
  <c r="E86" i="6"/>
  <c r="C87" i="6"/>
  <c r="D87" i="6"/>
  <c r="E87" i="6"/>
  <c r="C88" i="6"/>
  <c r="D88" i="6"/>
  <c r="E88" i="6"/>
  <c r="C89" i="6"/>
  <c r="D89" i="6"/>
  <c r="E89" i="6"/>
  <c r="C90" i="6"/>
  <c r="D90" i="6"/>
  <c r="E90" i="6"/>
  <c r="M83" i="6" l="1"/>
  <c r="U83" i="6"/>
  <c r="AC83" i="6"/>
  <c r="F83" i="6"/>
  <c r="N83" i="6"/>
  <c r="V83" i="6"/>
  <c r="I83" i="6"/>
  <c r="Q83" i="6"/>
  <c r="Y83" i="6"/>
  <c r="J83" i="6"/>
  <c r="R83" i="6"/>
  <c r="Z83" i="6"/>
  <c r="K83" i="6"/>
  <c r="S83" i="6"/>
  <c r="AA83" i="6"/>
  <c r="L83" i="6"/>
  <c r="T83" i="6"/>
  <c r="AB83" i="6"/>
  <c r="G83" i="6"/>
  <c r="H83" i="6"/>
  <c r="P83" i="6"/>
  <c r="X83" i="6"/>
  <c r="O83" i="6"/>
  <c r="W83" i="6"/>
  <c r="M89" i="6"/>
  <c r="U89" i="6"/>
  <c r="AC89" i="6"/>
  <c r="F89" i="6"/>
  <c r="N89" i="6"/>
  <c r="V89" i="6"/>
  <c r="I89" i="6"/>
  <c r="Q89" i="6"/>
  <c r="Y89" i="6"/>
  <c r="J89" i="6"/>
  <c r="R89" i="6"/>
  <c r="Z89" i="6"/>
  <c r="K89" i="6"/>
  <c r="S89" i="6"/>
  <c r="AA89" i="6"/>
  <c r="L89" i="6"/>
  <c r="T89" i="6"/>
  <c r="AB89" i="6"/>
  <c r="W89" i="6"/>
  <c r="X89" i="6"/>
  <c r="H89" i="6"/>
  <c r="G89" i="6"/>
  <c r="P89" i="6"/>
  <c r="O89" i="6"/>
  <c r="M81" i="6"/>
  <c r="U81" i="6"/>
  <c r="AC81" i="6"/>
  <c r="F81" i="6"/>
  <c r="N81" i="6"/>
  <c r="V81" i="6"/>
  <c r="I81" i="6"/>
  <c r="Q81" i="6"/>
  <c r="Y81" i="6"/>
  <c r="J81" i="6"/>
  <c r="R81" i="6"/>
  <c r="Z81" i="6"/>
  <c r="K81" i="6"/>
  <c r="S81" i="6"/>
  <c r="AA81" i="6"/>
  <c r="L81" i="6"/>
  <c r="T81" i="6"/>
  <c r="AB81" i="6"/>
  <c r="W81" i="6"/>
  <c r="X81" i="6"/>
  <c r="H81" i="6"/>
  <c r="G81" i="6"/>
  <c r="P81" i="6"/>
  <c r="O81" i="6"/>
  <c r="M86" i="6"/>
  <c r="U86" i="6"/>
  <c r="AC86" i="6"/>
  <c r="F86" i="6"/>
  <c r="N86" i="6"/>
  <c r="V86" i="6"/>
  <c r="I86" i="6"/>
  <c r="Q86" i="6"/>
  <c r="Y86" i="6"/>
  <c r="J86" i="6"/>
  <c r="R86" i="6"/>
  <c r="Z86" i="6"/>
  <c r="K86" i="6"/>
  <c r="S86" i="6"/>
  <c r="AA86" i="6"/>
  <c r="L86" i="6"/>
  <c r="T86" i="6"/>
  <c r="AB86" i="6"/>
  <c r="H86" i="6"/>
  <c r="P86" i="6"/>
  <c r="G86" i="6"/>
  <c r="O86" i="6"/>
  <c r="X86" i="6"/>
  <c r="W86" i="6"/>
  <c r="M78" i="6"/>
  <c r="U78" i="6"/>
  <c r="AC78" i="6"/>
  <c r="F78" i="6"/>
  <c r="N78" i="6"/>
  <c r="V78" i="6"/>
  <c r="G78" i="6"/>
  <c r="O78" i="6"/>
  <c r="W78" i="6"/>
  <c r="I78" i="6"/>
  <c r="Q78" i="6"/>
  <c r="Y78" i="6"/>
  <c r="J78" i="6"/>
  <c r="R78" i="6"/>
  <c r="Z78" i="6"/>
  <c r="K78" i="6"/>
  <c r="S78" i="6"/>
  <c r="AA78" i="6"/>
  <c r="L78" i="6"/>
  <c r="T78" i="6"/>
  <c r="AB78" i="6"/>
  <c r="H78" i="6"/>
  <c r="X78" i="6"/>
  <c r="P78" i="6"/>
  <c r="M85" i="6"/>
  <c r="U85" i="6"/>
  <c r="AC85" i="6"/>
  <c r="F85" i="6"/>
  <c r="N85" i="6"/>
  <c r="V85" i="6"/>
  <c r="I85" i="6"/>
  <c r="Q85" i="6"/>
  <c r="Y85" i="6"/>
  <c r="J85" i="6"/>
  <c r="R85" i="6"/>
  <c r="Z85" i="6"/>
  <c r="K85" i="6"/>
  <c r="S85" i="6"/>
  <c r="AA85" i="6"/>
  <c r="L85" i="6"/>
  <c r="T85" i="6"/>
  <c r="AB85" i="6"/>
  <c r="W85" i="6"/>
  <c r="X85" i="6"/>
  <c r="P85" i="6"/>
  <c r="G85" i="6"/>
  <c r="H85" i="6"/>
  <c r="O85" i="6"/>
  <c r="M90" i="6"/>
  <c r="U90" i="6"/>
  <c r="AC90" i="6"/>
  <c r="F90" i="6"/>
  <c r="N90" i="6"/>
  <c r="V90" i="6"/>
  <c r="I90" i="6"/>
  <c r="Q90" i="6"/>
  <c r="Y90" i="6"/>
  <c r="J90" i="6"/>
  <c r="R90" i="6"/>
  <c r="Z90" i="6"/>
  <c r="K90" i="6"/>
  <c r="S90" i="6"/>
  <c r="AA90" i="6"/>
  <c r="L90" i="6"/>
  <c r="T90" i="6"/>
  <c r="AB90" i="6"/>
  <c r="H90" i="6"/>
  <c r="X90" i="6"/>
  <c r="G90" i="6"/>
  <c r="O90" i="6"/>
  <c r="P90" i="6"/>
  <c r="W90" i="6"/>
  <c r="M82" i="6"/>
  <c r="U82" i="6"/>
  <c r="AC82" i="6"/>
  <c r="F82" i="6"/>
  <c r="N82" i="6"/>
  <c r="V82" i="6"/>
  <c r="I82" i="6"/>
  <c r="Q82" i="6"/>
  <c r="Y82" i="6"/>
  <c r="J82" i="6"/>
  <c r="R82" i="6"/>
  <c r="Z82" i="6"/>
  <c r="K82" i="6"/>
  <c r="S82" i="6"/>
  <c r="AA82" i="6"/>
  <c r="L82" i="6"/>
  <c r="T82" i="6"/>
  <c r="AB82" i="6"/>
  <c r="H82" i="6"/>
  <c r="X82" i="6"/>
  <c r="O82" i="6"/>
  <c r="P82" i="6"/>
  <c r="G82" i="6"/>
  <c r="W82" i="6"/>
  <c r="M87" i="6"/>
  <c r="U87" i="6"/>
  <c r="AC87" i="6"/>
  <c r="F87" i="6"/>
  <c r="N87" i="6"/>
  <c r="V87" i="6"/>
  <c r="I87" i="6"/>
  <c r="Q87" i="6"/>
  <c r="Y87" i="6"/>
  <c r="J87" i="6"/>
  <c r="R87" i="6"/>
  <c r="Z87" i="6"/>
  <c r="K87" i="6"/>
  <c r="S87" i="6"/>
  <c r="AA87" i="6"/>
  <c r="L87" i="6"/>
  <c r="T87" i="6"/>
  <c r="AB87" i="6"/>
  <c r="G87" i="6"/>
  <c r="H87" i="6"/>
  <c r="P87" i="6"/>
  <c r="O87" i="6"/>
  <c r="W87" i="6"/>
  <c r="X87" i="6"/>
  <c r="M79" i="6"/>
  <c r="U79" i="6"/>
  <c r="AC79" i="6"/>
  <c r="F79" i="6"/>
  <c r="N79" i="6"/>
  <c r="V79" i="6"/>
  <c r="G79" i="6"/>
  <c r="O79" i="6"/>
  <c r="W79" i="6"/>
  <c r="I79" i="6"/>
  <c r="Q79" i="6"/>
  <c r="Y79" i="6"/>
  <c r="J79" i="6"/>
  <c r="R79" i="6"/>
  <c r="Z79" i="6"/>
  <c r="K79" i="6"/>
  <c r="S79" i="6"/>
  <c r="AA79" i="6"/>
  <c r="L79" i="6"/>
  <c r="T79" i="6"/>
  <c r="AB79" i="6"/>
  <c r="H79" i="6"/>
  <c r="P79" i="6"/>
  <c r="X79" i="6"/>
  <c r="M88" i="6"/>
  <c r="U88" i="6"/>
  <c r="AC88" i="6"/>
  <c r="F88" i="6"/>
  <c r="N88" i="6"/>
  <c r="V88" i="6"/>
  <c r="I88" i="6"/>
  <c r="Q88" i="6"/>
  <c r="Y88" i="6"/>
  <c r="J88" i="6"/>
  <c r="R88" i="6"/>
  <c r="Z88" i="6"/>
  <c r="K88" i="6"/>
  <c r="S88" i="6"/>
  <c r="AA88" i="6"/>
  <c r="L88" i="6"/>
  <c r="T88" i="6"/>
  <c r="AB88" i="6"/>
  <c r="O88" i="6"/>
  <c r="P88" i="6"/>
  <c r="X88" i="6"/>
  <c r="H88" i="6"/>
  <c r="W88" i="6"/>
  <c r="G88" i="6"/>
  <c r="M80" i="6"/>
  <c r="U80" i="6"/>
  <c r="AC80" i="6"/>
  <c r="F80" i="6"/>
  <c r="N80" i="6"/>
  <c r="V80" i="6"/>
  <c r="G80" i="6"/>
  <c r="I80" i="6"/>
  <c r="Q80" i="6"/>
  <c r="Y80" i="6"/>
  <c r="J80" i="6"/>
  <c r="R80" i="6"/>
  <c r="Z80" i="6"/>
  <c r="K80" i="6"/>
  <c r="S80" i="6"/>
  <c r="AA80" i="6"/>
  <c r="L80" i="6"/>
  <c r="T80" i="6"/>
  <c r="AB80" i="6"/>
  <c r="O80" i="6"/>
  <c r="P80" i="6"/>
  <c r="X80" i="6"/>
  <c r="H80" i="6"/>
  <c r="W80" i="6"/>
  <c r="M84" i="6"/>
  <c r="U84" i="6"/>
  <c r="AC84" i="6"/>
  <c r="F84" i="6"/>
  <c r="N84" i="6"/>
  <c r="V84" i="6"/>
  <c r="I84" i="6"/>
  <c r="Q84" i="6"/>
  <c r="Y84" i="6"/>
  <c r="J84" i="6"/>
  <c r="R84" i="6"/>
  <c r="Z84" i="6"/>
  <c r="K84" i="6"/>
  <c r="S84" i="6"/>
  <c r="AA84" i="6"/>
  <c r="L84" i="6"/>
  <c r="T84" i="6"/>
  <c r="AB84" i="6"/>
  <c r="O84" i="6"/>
  <c r="P84" i="6"/>
  <c r="W84" i="6"/>
  <c r="X84" i="6"/>
  <c r="H84" i="6"/>
  <c r="G84" i="6"/>
  <c r="E12" i="7"/>
  <c r="E25" i="7" s="1"/>
  <c r="D23" i="7"/>
  <c r="D21" i="7"/>
  <c r="D24" i="7"/>
  <c r="D22" i="7"/>
  <c r="H75" i="6"/>
  <c r="L75" i="6"/>
  <c r="P75" i="6"/>
  <c r="T75" i="6"/>
  <c r="X75" i="6"/>
  <c r="AB75" i="6"/>
  <c r="N75" i="6"/>
  <c r="Z75" i="6"/>
  <c r="G75" i="6"/>
  <c r="K75" i="6"/>
  <c r="O75" i="6"/>
  <c r="S75" i="6"/>
  <c r="W75" i="6"/>
  <c r="AA75" i="6"/>
  <c r="F75" i="6"/>
  <c r="R75" i="6"/>
  <c r="I75" i="6"/>
  <c r="M75" i="6"/>
  <c r="Q75" i="6"/>
  <c r="U75" i="6"/>
  <c r="Y75" i="6"/>
  <c r="AC75" i="6"/>
  <c r="J75" i="6"/>
  <c r="V75" i="6"/>
  <c r="H71" i="6"/>
  <c r="L71" i="6"/>
  <c r="P71" i="6"/>
  <c r="T71" i="6"/>
  <c r="X71" i="6"/>
  <c r="AB71" i="6"/>
  <c r="J71" i="6"/>
  <c r="V71" i="6"/>
  <c r="G71" i="6"/>
  <c r="K71" i="6"/>
  <c r="O71" i="6"/>
  <c r="S71" i="6"/>
  <c r="W71" i="6"/>
  <c r="AA71" i="6"/>
  <c r="F71" i="6"/>
  <c r="R71" i="6"/>
  <c r="I71" i="6"/>
  <c r="M71" i="6"/>
  <c r="Q71" i="6"/>
  <c r="U71" i="6"/>
  <c r="Y71" i="6"/>
  <c r="AC71" i="6"/>
  <c r="N71" i="6"/>
  <c r="Z71" i="6"/>
  <c r="H67" i="6"/>
  <c r="L67" i="6"/>
  <c r="P67" i="6"/>
  <c r="T67" i="6"/>
  <c r="X67" i="6"/>
  <c r="AB67" i="6"/>
  <c r="F67" i="6"/>
  <c r="N67" i="6"/>
  <c r="V67" i="6"/>
  <c r="G67" i="6"/>
  <c r="K67" i="6"/>
  <c r="O67" i="6"/>
  <c r="S67" i="6"/>
  <c r="W67" i="6"/>
  <c r="AA67" i="6"/>
  <c r="J67" i="6"/>
  <c r="R67" i="6"/>
  <c r="Z67" i="6"/>
  <c r="I67" i="6"/>
  <c r="M67" i="6"/>
  <c r="Q67" i="6"/>
  <c r="U67" i="6"/>
  <c r="Y67" i="6"/>
  <c r="AC67" i="6"/>
  <c r="H63" i="6"/>
  <c r="L63" i="6"/>
  <c r="P63" i="6"/>
  <c r="T63" i="6"/>
  <c r="X63" i="6"/>
  <c r="AB63" i="6"/>
  <c r="F63" i="6"/>
  <c r="N63" i="6"/>
  <c r="V63" i="6"/>
  <c r="G63" i="6"/>
  <c r="K63" i="6"/>
  <c r="O63" i="6"/>
  <c r="S63" i="6"/>
  <c r="W63" i="6"/>
  <c r="AA63" i="6"/>
  <c r="J63" i="6"/>
  <c r="R63" i="6"/>
  <c r="Z63" i="6"/>
  <c r="I63" i="6"/>
  <c r="M63" i="6"/>
  <c r="Q63" i="6"/>
  <c r="U63" i="6"/>
  <c r="Y63" i="6"/>
  <c r="AC63" i="6"/>
  <c r="H74" i="6"/>
  <c r="L74" i="6"/>
  <c r="P74" i="6"/>
  <c r="T74" i="6"/>
  <c r="X74" i="6"/>
  <c r="AB74" i="6"/>
  <c r="F74" i="6"/>
  <c r="R74" i="6"/>
  <c r="Z74" i="6"/>
  <c r="G74" i="6"/>
  <c r="K74" i="6"/>
  <c r="O74" i="6"/>
  <c r="S74" i="6"/>
  <c r="W74" i="6"/>
  <c r="AA74" i="6"/>
  <c r="J74" i="6"/>
  <c r="V74" i="6"/>
  <c r="I74" i="6"/>
  <c r="M74" i="6"/>
  <c r="Q74" i="6"/>
  <c r="U74" i="6"/>
  <c r="Y74" i="6"/>
  <c r="AC74" i="6"/>
  <c r="N74" i="6"/>
  <c r="H70" i="6"/>
  <c r="L70" i="6"/>
  <c r="P70" i="6"/>
  <c r="T70" i="6"/>
  <c r="X70" i="6"/>
  <c r="AB70" i="6"/>
  <c r="J70" i="6"/>
  <c r="V70" i="6"/>
  <c r="G70" i="6"/>
  <c r="K70" i="6"/>
  <c r="O70" i="6"/>
  <c r="S70" i="6"/>
  <c r="W70" i="6"/>
  <c r="AA70" i="6"/>
  <c r="F70" i="6"/>
  <c r="N70" i="6"/>
  <c r="Z70" i="6"/>
  <c r="I70" i="6"/>
  <c r="M70" i="6"/>
  <c r="Q70" i="6"/>
  <c r="U70" i="6"/>
  <c r="Y70" i="6"/>
  <c r="AC70" i="6"/>
  <c r="R70" i="6"/>
  <c r="H66" i="6"/>
  <c r="L66" i="6"/>
  <c r="P66" i="6"/>
  <c r="T66" i="6"/>
  <c r="X66" i="6"/>
  <c r="AB66" i="6"/>
  <c r="F66" i="6"/>
  <c r="N66" i="6"/>
  <c r="V66" i="6"/>
  <c r="G66" i="6"/>
  <c r="K66" i="6"/>
  <c r="O66" i="6"/>
  <c r="S66" i="6"/>
  <c r="W66" i="6"/>
  <c r="AA66" i="6"/>
  <c r="J66" i="6"/>
  <c r="R66" i="6"/>
  <c r="Z66" i="6"/>
  <c r="I66" i="6"/>
  <c r="M66" i="6"/>
  <c r="Q66" i="6"/>
  <c r="U66" i="6"/>
  <c r="Y66" i="6"/>
  <c r="AC66" i="6"/>
  <c r="H62" i="6"/>
  <c r="L62" i="6"/>
  <c r="P62" i="6"/>
  <c r="T62" i="6"/>
  <c r="X62" i="6"/>
  <c r="AB62" i="6"/>
  <c r="R62" i="6"/>
  <c r="G62" i="6"/>
  <c r="K62" i="6"/>
  <c r="O62" i="6"/>
  <c r="S62" i="6"/>
  <c r="W62" i="6"/>
  <c r="AA62" i="6"/>
  <c r="N62" i="6"/>
  <c r="Z62" i="6"/>
  <c r="F62" i="6"/>
  <c r="J62" i="6"/>
  <c r="I62" i="6"/>
  <c r="M62" i="6"/>
  <c r="Q62" i="6"/>
  <c r="U62" i="6"/>
  <c r="Y62" i="6"/>
  <c r="AC62" i="6"/>
  <c r="V62" i="6"/>
  <c r="H69" i="6"/>
  <c r="L69" i="6"/>
  <c r="P69" i="6"/>
  <c r="T69" i="6"/>
  <c r="X69" i="6"/>
  <c r="AB69" i="6"/>
  <c r="J69" i="6"/>
  <c r="R69" i="6"/>
  <c r="Z69" i="6"/>
  <c r="G69" i="6"/>
  <c r="K69" i="6"/>
  <c r="O69" i="6"/>
  <c r="S69" i="6"/>
  <c r="W69" i="6"/>
  <c r="AA69" i="6"/>
  <c r="F69" i="6"/>
  <c r="N69" i="6"/>
  <c r="V69" i="6"/>
  <c r="I69" i="6"/>
  <c r="M69" i="6"/>
  <c r="Q69" i="6"/>
  <c r="U69" i="6"/>
  <c r="Y69" i="6"/>
  <c r="AC69" i="6"/>
  <c r="H65" i="6"/>
  <c r="L65" i="6"/>
  <c r="P65" i="6"/>
  <c r="T65" i="6"/>
  <c r="X65" i="6"/>
  <c r="AB65" i="6"/>
  <c r="F65" i="6"/>
  <c r="N65" i="6"/>
  <c r="V65" i="6"/>
  <c r="G65" i="6"/>
  <c r="K65" i="6"/>
  <c r="O65" i="6"/>
  <c r="S65" i="6"/>
  <c r="W65" i="6"/>
  <c r="AA65" i="6"/>
  <c r="J65" i="6"/>
  <c r="R65" i="6"/>
  <c r="Z65" i="6"/>
  <c r="I65" i="6"/>
  <c r="M65" i="6"/>
  <c r="Q65" i="6"/>
  <c r="U65" i="6"/>
  <c r="Y65" i="6"/>
  <c r="AC65" i="6"/>
  <c r="F61" i="6"/>
  <c r="I61" i="6"/>
  <c r="M61" i="6"/>
  <c r="Q61" i="6"/>
  <c r="U61" i="6"/>
  <c r="Y61" i="6"/>
  <c r="AC61" i="6"/>
  <c r="G61" i="6"/>
  <c r="O61" i="6"/>
  <c r="W61" i="6"/>
  <c r="H61" i="6"/>
  <c r="L61" i="6"/>
  <c r="P61" i="6"/>
  <c r="T61" i="6"/>
  <c r="X61" i="6"/>
  <c r="AB61" i="6"/>
  <c r="J61" i="6"/>
  <c r="N61" i="6"/>
  <c r="R61" i="6"/>
  <c r="V61" i="6"/>
  <c r="Z61" i="6"/>
  <c r="K61" i="6"/>
  <c r="S61" i="6"/>
  <c r="AA61" i="6"/>
  <c r="H77" i="6"/>
  <c r="L77" i="6"/>
  <c r="P77" i="6"/>
  <c r="T77" i="6"/>
  <c r="X77" i="6"/>
  <c r="AB77" i="6"/>
  <c r="F77" i="6"/>
  <c r="N77" i="6"/>
  <c r="Z77" i="6"/>
  <c r="G77" i="6"/>
  <c r="K77" i="6"/>
  <c r="O77" i="6"/>
  <c r="S77" i="6"/>
  <c r="W77" i="6"/>
  <c r="AA77" i="6"/>
  <c r="J77" i="6"/>
  <c r="V77" i="6"/>
  <c r="I77" i="6"/>
  <c r="M77" i="6"/>
  <c r="Q77" i="6"/>
  <c r="U77" i="6"/>
  <c r="Y77" i="6"/>
  <c r="AC77" i="6"/>
  <c r="R77" i="6"/>
  <c r="H73" i="6"/>
  <c r="L73" i="6"/>
  <c r="P73" i="6"/>
  <c r="T73" i="6"/>
  <c r="X73" i="6"/>
  <c r="AB73" i="6"/>
  <c r="N73" i="6"/>
  <c r="V73" i="6"/>
  <c r="G73" i="6"/>
  <c r="K73" i="6"/>
  <c r="O73" i="6"/>
  <c r="S73" i="6"/>
  <c r="W73" i="6"/>
  <c r="AA73" i="6"/>
  <c r="F73" i="6"/>
  <c r="J73" i="6"/>
  <c r="Z73" i="6"/>
  <c r="I73" i="6"/>
  <c r="M73" i="6"/>
  <c r="Q73" i="6"/>
  <c r="U73" i="6"/>
  <c r="Y73" i="6"/>
  <c r="AC73" i="6"/>
  <c r="R73" i="6"/>
  <c r="H76" i="6"/>
  <c r="L76" i="6"/>
  <c r="P76" i="6"/>
  <c r="T76" i="6"/>
  <c r="X76" i="6"/>
  <c r="AB76" i="6"/>
  <c r="R76" i="6"/>
  <c r="G76" i="6"/>
  <c r="K76" i="6"/>
  <c r="O76" i="6"/>
  <c r="S76" i="6"/>
  <c r="W76" i="6"/>
  <c r="AA76" i="6"/>
  <c r="F76" i="6"/>
  <c r="N76" i="6"/>
  <c r="V76" i="6"/>
  <c r="I76" i="6"/>
  <c r="M76" i="6"/>
  <c r="Q76" i="6"/>
  <c r="U76" i="6"/>
  <c r="Y76" i="6"/>
  <c r="AC76" i="6"/>
  <c r="J76" i="6"/>
  <c r="Z76" i="6"/>
  <c r="H72" i="6"/>
  <c r="L72" i="6"/>
  <c r="P72" i="6"/>
  <c r="T72" i="6"/>
  <c r="X72" i="6"/>
  <c r="AB72" i="6"/>
  <c r="F72" i="6"/>
  <c r="N72" i="6"/>
  <c r="Z72" i="6"/>
  <c r="G72" i="6"/>
  <c r="K72" i="6"/>
  <c r="O72" i="6"/>
  <c r="S72" i="6"/>
  <c r="W72" i="6"/>
  <c r="AA72" i="6"/>
  <c r="J72" i="6"/>
  <c r="R72" i="6"/>
  <c r="I72" i="6"/>
  <c r="M72" i="6"/>
  <c r="Q72" i="6"/>
  <c r="U72" i="6"/>
  <c r="Y72" i="6"/>
  <c r="AC72" i="6"/>
  <c r="V72" i="6"/>
  <c r="H68" i="6"/>
  <c r="L68" i="6"/>
  <c r="P68" i="6"/>
  <c r="T68" i="6"/>
  <c r="X68" i="6"/>
  <c r="AB68" i="6"/>
  <c r="F68" i="6"/>
  <c r="N68" i="6"/>
  <c r="V68" i="6"/>
  <c r="G68" i="6"/>
  <c r="K68" i="6"/>
  <c r="O68" i="6"/>
  <c r="S68" i="6"/>
  <c r="W68" i="6"/>
  <c r="AA68" i="6"/>
  <c r="J68" i="6"/>
  <c r="R68" i="6"/>
  <c r="I68" i="6"/>
  <c r="M68" i="6"/>
  <c r="Q68" i="6"/>
  <c r="U68" i="6"/>
  <c r="Y68" i="6"/>
  <c r="AC68" i="6"/>
  <c r="Z68" i="6"/>
  <c r="H64" i="6"/>
  <c r="L64" i="6"/>
  <c r="P64" i="6"/>
  <c r="T64" i="6"/>
  <c r="X64" i="6"/>
  <c r="AB64" i="6"/>
  <c r="F64" i="6"/>
  <c r="N64" i="6"/>
  <c r="V64" i="6"/>
  <c r="G64" i="6"/>
  <c r="K64" i="6"/>
  <c r="O64" i="6"/>
  <c r="S64" i="6"/>
  <c r="W64" i="6"/>
  <c r="AA64" i="6"/>
  <c r="J64" i="6"/>
  <c r="R64" i="6"/>
  <c r="Z64" i="6"/>
  <c r="I64" i="6"/>
  <c r="M64" i="6"/>
  <c r="Q64" i="6"/>
  <c r="U64" i="6"/>
  <c r="Y64" i="6"/>
  <c r="AC64" i="6"/>
  <c r="AI7" i="4"/>
  <c r="A8" i="4"/>
  <c r="A9" i="4" s="1"/>
  <c r="A10" i="4" s="1"/>
  <c r="A1" i="6"/>
  <c r="AY38" i="4"/>
  <c r="AX38" i="4" s="1"/>
  <c r="AW38" i="4" s="1"/>
  <c r="AV38" i="4" s="1"/>
  <c r="AU38" i="4" s="1"/>
  <c r="AT38" i="4" s="1"/>
  <c r="AS38" i="4" s="1"/>
  <c r="AR38" i="4" s="1"/>
  <c r="AQ38" i="4" s="1"/>
  <c r="AP38" i="4" s="1"/>
  <c r="AO38" i="4" s="1"/>
  <c r="AN38" i="4" s="1"/>
  <c r="AM38" i="4" s="1"/>
  <c r="AL38" i="4" s="1"/>
  <c r="AK38" i="4" s="1"/>
  <c r="E23" i="7" l="1"/>
  <c r="E22" i="7"/>
  <c r="E24" i="7"/>
  <c r="E21" i="7"/>
  <c r="F12" i="7"/>
  <c r="F25" i="7" s="1"/>
  <c r="AI8" i="4"/>
  <c r="AI9" i="4"/>
  <c r="AI10" i="4"/>
  <c r="A11" i="4"/>
  <c r="F23" i="7" l="1"/>
  <c r="F22" i="7"/>
  <c r="F24" i="7"/>
  <c r="F21" i="7"/>
  <c r="G12" i="7"/>
  <c r="G25" i="7" s="1"/>
  <c r="AI11" i="4"/>
  <c r="A12" i="4"/>
  <c r="G21" i="7" l="1"/>
  <c r="G22" i="7"/>
  <c r="H12" i="7"/>
  <c r="H25" i="7" s="1"/>
  <c r="G23" i="7"/>
  <c r="G24" i="7"/>
  <c r="A13" i="4"/>
  <c r="AI12" i="4"/>
  <c r="H24" i="7" l="1"/>
  <c r="H21" i="7"/>
  <c r="H23" i="7"/>
  <c r="I12" i="7"/>
  <c r="I25" i="7" s="1"/>
  <c r="H22" i="7"/>
  <c r="AI13" i="4"/>
  <c r="A14" i="4"/>
  <c r="J12" i="7" l="1"/>
  <c r="J25" i="7" s="1"/>
  <c r="I21" i="7"/>
  <c r="I23" i="7"/>
  <c r="I22" i="7"/>
  <c r="I24" i="7"/>
  <c r="AI14" i="4"/>
  <c r="A15" i="4"/>
  <c r="J21" i="7" l="1"/>
  <c r="J23" i="7"/>
  <c r="J22" i="7"/>
  <c r="J24" i="7"/>
  <c r="K12" i="7"/>
  <c r="K24" i="7" s="1"/>
  <c r="AI15" i="4"/>
  <c r="A16" i="4"/>
  <c r="L12" i="7" l="1"/>
  <c r="L23" i="7" s="1"/>
  <c r="K21" i="7"/>
  <c r="K23" i="7"/>
  <c r="K22" i="7"/>
  <c r="A17" i="4"/>
  <c r="AI16" i="4"/>
  <c r="M12" i="7" l="1"/>
  <c r="M22" i="7" s="1"/>
  <c r="L22" i="7"/>
  <c r="L24" i="7"/>
  <c r="L21" i="7"/>
  <c r="AI17" i="4"/>
  <c r="A18" i="4"/>
  <c r="M23" i="7" l="1"/>
  <c r="M24" i="7"/>
  <c r="N12" i="7"/>
  <c r="O12" i="7" s="1"/>
  <c r="M21" i="7"/>
  <c r="AI18" i="4"/>
  <c r="A19" i="4"/>
  <c r="A20" i="4" s="1"/>
  <c r="A21" i="4" s="1"/>
  <c r="A22" i="4" s="1"/>
  <c r="A23" i="4" s="1"/>
  <c r="A24" i="4" s="1"/>
  <c r="A25" i="4" s="1"/>
  <c r="A26" i="4" s="1"/>
  <c r="A27" i="4" s="1"/>
  <c r="A28" i="4" s="1"/>
  <c r="A29" i="4" s="1"/>
  <c r="A30" i="4" s="1"/>
  <c r="A31" i="4" s="1"/>
  <c r="A32" i="4" s="1"/>
  <c r="A33" i="4" s="1"/>
  <c r="N21" i="7" l="1"/>
  <c r="N22" i="7"/>
  <c r="N23" i="7"/>
  <c r="N24" i="7"/>
  <c r="O24" i="7"/>
  <c r="O22" i="7"/>
  <c r="O23" i="7"/>
  <c r="O21" i="7"/>
  <c r="P12" i="7"/>
  <c r="AI19" i="4"/>
  <c r="P23" i="7" l="1"/>
  <c r="P21" i="7"/>
  <c r="P24" i="7"/>
  <c r="P22" i="7"/>
  <c r="Q12" i="7"/>
  <c r="AI20" i="4"/>
  <c r="Q24" i="7" l="1"/>
  <c r="Q22" i="7"/>
  <c r="Q23" i="7"/>
  <c r="Q21" i="7"/>
  <c r="AI21" i="4"/>
  <c r="AI22" i="4" l="1"/>
  <c r="AI23" i="4" l="1"/>
  <c r="AI24" i="4" l="1"/>
  <c r="AI25" i="4" l="1"/>
  <c r="AI26" i="4" l="1"/>
  <c r="AI27" i="4" l="1"/>
  <c r="AI28" i="4" l="1"/>
  <c r="AI29" i="4" l="1"/>
  <c r="AI30" i="4" l="1"/>
  <c r="AI31" i="4" l="1"/>
  <c r="AI32" i="4" l="1"/>
  <c r="AI33" i="4" l="1"/>
  <c r="A34" i="4"/>
  <c r="AI34" i="4" l="1"/>
  <c r="A35" i="4"/>
  <c r="AI35" i="4" l="1"/>
  <c r="A36" i="4"/>
  <c r="W56" i="4" l="1"/>
  <c r="Z56" i="4"/>
  <c r="AB56" i="4"/>
  <c r="AA56" i="4"/>
  <c r="V56" i="4"/>
  <c r="X56" i="4"/>
  <c r="Y56" i="4"/>
  <c r="U56" i="4"/>
  <c r="AI36" i="4"/>
  <c r="AG57" i="4"/>
  <c r="W57" i="4" l="1"/>
  <c r="W58" i="4" s="1"/>
  <c r="W1" i="4" s="1"/>
  <c r="U57" i="4"/>
  <c r="U58" i="4" s="1"/>
  <c r="U1" i="4" s="1"/>
  <c r="X57" i="4"/>
  <c r="X58" i="4" s="1"/>
  <c r="X1" i="4" s="1"/>
  <c r="AB57" i="4"/>
  <c r="AB58" i="4" s="1"/>
  <c r="AB1" i="4" s="1"/>
  <c r="V57" i="4"/>
  <c r="V58" i="4" s="1"/>
  <c r="V1" i="4" s="1"/>
  <c r="AA57" i="4"/>
  <c r="AA58" i="4" s="1"/>
  <c r="AA1" i="4" s="1"/>
  <c r="Z57" i="4"/>
  <c r="Z58" i="4" s="1"/>
  <c r="Z1" i="4" s="1"/>
  <c r="Y57" i="4"/>
  <c r="Y58" i="4" s="1"/>
  <c r="Y1" i="4" s="1"/>
  <c r="AD57" i="4"/>
  <c r="AD58" i="4" s="1"/>
  <c r="AC57" i="4"/>
  <c r="AC58" i="4" s="1"/>
  <c r="AE57" i="4"/>
  <c r="AE58" i="4" s="1"/>
  <c r="BX31" i="4"/>
  <c r="BX11" i="4"/>
  <c r="BX13" i="4"/>
  <c r="BX19" i="4"/>
  <c r="BX14" i="4"/>
  <c r="BX20" i="4"/>
  <c r="BX23" i="4"/>
  <c r="BX7" i="4"/>
  <c r="L51" i="4"/>
  <c r="BX24" i="4"/>
  <c r="BX21" i="4"/>
  <c r="BX32" i="4"/>
  <c r="BX15" i="4"/>
  <c r="BX22" i="4"/>
  <c r="BX36" i="4"/>
  <c r="BX16" i="4"/>
  <c r="CW7" i="4"/>
  <c r="BX30" i="4"/>
  <c r="BX25" i="4"/>
  <c r="BX33" i="4"/>
  <c r="L52" i="4"/>
  <c r="BX28" i="4"/>
  <c r="L55" i="4"/>
  <c r="BX34" i="4"/>
  <c r="BX17" i="4"/>
  <c r="BX27" i="4"/>
  <c r="BX26" i="4"/>
  <c r="BX10" i="4"/>
  <c r="BX35" i="4"/>
  <c r="BX29" i="4"/>
  <c r="BX12" i="4"/>
  <c r="BX8" i="4"/>
  <c r="BX18" i="4"/>
  <c r="BX9" i="4"/>
  <c r="BR29" i="4"/>
  <c r="BR13" i="4"/>
  <c r="BR26" i="4"/>
  <c r="BR34" i="4"/>
  <c r="BR18" i="4"/>
  <c r="BR25" i="4"/>
  <c r="BR36" i="4"/>
  <c r="BR19" i="4"/>
  <c r="BR31" i="4"/>
  <c r="BR30" i="4"/>
  <c r="BR24" i="4"/>
  <c r="BR32" i="4"/>
  <c r="BR15" i="4"/>
  <c r="BR33" i="4"/>
  <c r="BR10" i="4"/>
  <c r="BR20" i="4"/>
  <c r="BR7" i="4"/>
  <c r="F51" i="4"/>
  <c r="BR27" i="4"/>
  <c r="BR35" i="4"/>
  <c r="F52" i="4"/>
  <c r="BR16" i="4"/>
  <c r="BR14" i="4"/>
  <c r="BR9" i="4"/>
  <c r="BR21" i="4"/>
  <c r="BR12" i="4"/>
  <c r="BR28" i="4"/>
  <c r="BR11" i="4"/>
  <c r="CQ7" i="4"/>
  <c r="BR17" i="4"/>
  <c r="BR8" i="4"/>
  <c r="BR23" i="4"/>
  <c r="F55" i="4"/>
  <c r="BR22" i="4"/>
  <c r="CB32" i="4"/>
  <c r="CB15" i="4"/>
  <c r="CB31" i="4"/>
  <c r="CB36" i="4"/>
  <c r="CB16" i="4"/>
  <c r="CB26" i="4"/>
  <c r="CB27" i="4"/>
  <c r="DA7" i="4"/>
  <c r="P51" i="4"/>
  <c r="CB28" i="4"/>
  <c r="P55" i="4"/>
  <c r="P52" i="4"/>
  <c r="CB17" i="4"/>
  <c r="CB33" i="4"/>
  <c r="CB30" i="4"/>
  <c r="CB20" i="4"/>
  <c r="CB25" i="4"/>
  <c r="CB35" i="4"/>
  <c r="CB29" i="4"/>
  <c r="CB12" i="4"/>
  <c r="CB10" i="4"/>
  <c r="CB18" i="4"/>
  <c r="CB9" i="4"/>
  <c r="CB34" i="4"/>
  <c r="CB21" i="4"/>
  <c r="CB8" i="4"/>
  <c r="CB19" i="4"/>
  <c r="CB14" i="4"/>
  <c r="CB24" i="4"/>
  <c r="CB23" i="4"/>
  <c r="CB7" i="4"/>
  <c r="CB11" i="4"/>
  <c r="CB22" i="4"/>
  <c r="CB13" i="4"/>
  <c r="DD7" i="4"/>
  <c r="S51" i="4"/>
  <c r="S52" i="4"/>
  <c r="S55" i="4"/>
  <c r="BS22" i="4"/>
  <c r="BS10" i="4"/>
  <c r="BS36" i="4"/>
  <c r="BS27" i="4"/>
  <c r="BS33" i="4"/>
  <c r="BS31" i="4"/>
  <c r="G51" i="4"/>
  <c r="BS35" i="4"/>
  <c r="BS32" i="4"/>
  <c r="BS23" i="4"/>
  <c r="BS34" i="4"/>
  <c r="BS24" i="4"/>
  <c r="G55" i="4"/>
  <c r="BS28" i="4"/>
  <c r="CR7" i="4"/>
  <c r="BS11" i="4"/>
  <c r="BS19" i="4"/>
  <c r="G52" i="4"/>
  <c r="BS20" i="4"/>
  <c r="BS7" i="4"/>
  <c r="BS25" i="4"/>
  <c r="BS12" i="4"/>
  <c r="BS29" i="4"/>
  <c r="BS9" i="4"/>
  <c r="BS17" i="4"/>
  <c r="BS13" i="4"/>
  <c r="BS21" i="4"/>
  <c r="BS8" i="4"/>
  <c r="BS26" i="4"/>
  <c r="BS14" i="4"/>
  <c r="BS30" i="4"/>
  <c r="BS15" i="4"/>
  <c r="BS16" i="4"/>
  <c r="BS18" i="4"/>
  <c r="BU28" i="4"/>
  <c r="BU8" i="4"/>
  <c r="BU24" i="4"/>
  <c r="BU31" i="4"/>
  <c r="BU29" i="4"/>
  <c r="BU21" i="4"/>
  <c r="BU33" i="4"/>
  <c r="BU17" i="4"/>
  <c r="I52" i="4"/>
  <c r="BU25" i="4"/>
  <c r="I55" i="4"/>
  <c r="BU32" i="4"/>
  <c r="BU19" i="4"/>
  <c r="BU27" i="4"/>
  <c r="BU34" i="4"/>
  <c r="BU18" i="4"/>
  <c r="I51" i="4"/>
  <c r="BU35" i="4"/>
  <c r="BU26" i="4"/>
  <c r="BU9" i="4"/>
  <c r="BU11" i="4"/>
  <c r="BU16" i="4"/>
  <c r="BU7" i="4"/>
  <c r="BU36" i="4"/>
  <c r="BU23" i="4"/>
  <c r="BU13" i="4"/>
  <c r="BU15" i="4"/>
  <c r="BU14" i="4"/>
  <c r="BU22" i="4"/>
  <c r="BU30" i="4"/>
  <c r="BU12" i="4"/>
  <c r="BU10" i="4"/>
  <c r="BU20" i="4"/>
  <c r="CT7" i="4"/>
  <c r="BT27" i="4"/>
  <c r="CS7" i="4"/>
  <c r="BT18" i="4"/>
  <c r="BT33" i="4"/>
  <c r="BT24" i="4"/>
  <c r="BT17" i="4"/>
  <c r="BT32" i="4"/>
  <c r="BT15" i="4"/>
  <c r="BT30" i="4"/>
  <c r="BT20" i="4"/>
  <c r="BT36" i="4"/>
  <c r="H55" i="4"/>
  <c r="BT25" i="4"/>
  <c r="BT23" i="4"/>
  <c r="H51" i="4"/>
  <c r="BT28" i="4"/>
  <c r="H52" i="4"/>
  <c r="BT34" i="4"/>
  <c r="BT21" i="4"/>
  <c r="BT8" i="4"/>
  <c r="BT9" i="4"/>
  <c r="BT26" i="4"/>
  <c r="BT10" i="4"/>
  <c r="BT35" i="4"/>
  <c r="BT29" i="4"/>
  <c r="BT12" i="4"/>
  <c r="BT22" i="4"/>
  <c r="BT13" i="4"/>
  <c r="BT16" i="4"/>
  <c r="BT31" i="4"/>
  <c r="BT11" i="4"/>
  <c r="BT7" i="4"/>
  <c r="BT19" i="4"/>
  <c r="BT14" i="4"/>
  <c r="E52" i="4"/>
  <c r="BQ21" i="4"/>
  <c r="BQ28" i="4"/>
  <c r="BQ8" i="4"/>
  <c r="BQ33" i="4"/>
  <c r="BQ12" i="4"/>
  <c r="E51" i="4"/>
  <c r="BQ35" i="4"/>
  <c r="BQ22" i="4"/>
  <c r="BQ7" i="4"/>
  <c r="BQ34" i="4"/>
  <c r="BQ25" i="4"/>
  <c r="E55" i="4"/>
  <c r="BQ29" i="4"/>
  <c r="BQ9" i="4"/>
  <c r="BQ20" i="4"/>
  <c r="BQ18" i="4"/>
  <c r="BQ23" i="4"/>
  <c r="BQ31" i="4"/>
  <c r="BQ26" i="4"/>
  <c r="BQ11" i="4"/>
  <c r="BQ32" i="4"/>
  <c r="BQ15" i="4"/>
  <c r="BQ19" i="4"/>
  <c r="BQ13" i="4"/>
  <c r="BQ24" i="4"/>
  <c r="BQ14" i="4"/>
  <c r="BQ27" i="4"/>
  <c r="BQ16" i="4"/>
  <c r="BQ36" i="4"/>
  <c r="BQ30" i="4"/>
  <c r="BQ10" i="4"/>
  <c r="BQ17" i="4"/>
  <c r="DE7" i="4"/>
  <c r="T52" i="4"/>
  <c r="T51" i="4"/>
  <c r="T55" i="4"/>
  <c r="BW36" i="4"/>
  <c r="BW31" i="4"/>
  <c r="BW33" i="4"/>
  <c r="BW15" i="4"/>
  <c r="K51" i="4"/>
  <c r="BW16" i="4"/>
  <c r="BW32" i="4"/>
  <c r="BW20" i="4"/>
  <c r="BW22" i="4"/>
  <c r="BW26" i="4"/>
  <c r="BW14" i="4"/>
  <c r="BW30" i="4"/>
  <c r="BW19" i="4"/>
  <c r="BW35" i="4"/>
  <c r="BW23" i="4"/>
  <c r="BW27" i="4"/>
  <c r="BW7" i="4"/>
  <c r="BW25" i="4"/>
  <c r="BW29" i="4"/>
  <c r="BW18" i="4"/>
  <c r="BW10" i="4"/>
  <c r="BW34" i="4"/>
  <c r="K55" i="4"/>
  <c r="CV7" i="4"/>
  <c r="BW11" i="4"/>
  <c r="BW8" i="4"/>
  <c r="BW12" i="4"/>
  <c r="BW9" i="4"/>
  <c r="BW13" i="4"/>
  <c r="BW21" i="4"/>
  <c r="BW24" i="4"/>
  <c r="BW28" i="4"/>
  <c r="BW17" i="4"/>
  <c r="K52" i="4"/>
  <c r="S50" i="4"/>
  <c r="I50" i="4"/>
  <c r="BY16" i="4"/>
  <c r="BY7" i="4"/>
  <c r="BY36" i="4"/>
  <c r="BY19" i="4"/>
  <c r="BY13" i="4"/>
  <c r="BY9" i="4"/>
  <c r="BY23" i="4"/>
  <c r="BY10" i="4"/>
  <c r="BY33" i="4"/>
  <c r="BY12" i="4"/>
  <c r="BY14" i="4"/>
  <c r="BY20" i="4"/>
  <c r="CX7" i="4"/>
  <c r="BY8" i="4"/>
  <c r="BY24" i="4"/>
  <c r="BY11" i="4"/>
  <c r="M55" i="4"/>
  <c r="BY25" i="4"/>
  <c r="BY22" i="4"/>
  <c r="M51" i="4"/>
  <c r="BY15" i="4"/>
  <c r="BY27" i="4"/>
  <c r="M52" i="4"/>
  <c r="BY17" i="4"/>
  <c r="BY21" i="4"/>
  <c r="BY32" i="4"/>
  <c r="BY26" i="4"/>
  <c r="BY34" i="4"/>
  <c r="BY30" i="4"/>
  <c r="BY29" i="4"/>
  <c r="BY31" i="4"/>
  <c r="BY35" i="4"/>
  <c r="BY18" i="4"/>
  <c r="BY28" i="4"/>
  <c r="CA30" i="4"/>
  <c r="CA19" i="4"/>
  <c r="CA35" i="4"/>
  <c r="CA23" i="4"/>
  <c r="CA32" i="4"/>
  <c r="CA27" i="4"/>
  <c r="CA26" i="4"/>
  <c r="CA31" i="4"/>
  <c r="CA33" i="4"/>
  <c r="CA16" i="4"/>
  <c r="O51" i="4"/>
  <c r="CA20" i="4"/>
  <c r="O52" i="4"/>
  <c r="CA24" i="4"/>
  <c r="CA7" i="4"/>
  <c r="CA36" i="4"/>
  <c r="CA28" i="4"/>
  <c r="O55" i="4"/>
  <c r="CA15" i="4"/>
  <c r="CZ7" i="4"/>
  <c r="CA17" i="4"/>
  <c r="CA11" i="4"/>
  <c r="CA21" i="4"/>
  <c r="CA8" i="4"/>
  <c r="CA25" i="4"/>
  <c r="CA34" i="4"/>
  <c r="CA29" i="4"/>
  <c r="CA9" i="4"/>
  <c r="CA18" i="4"/>
  <c r="CA13" i="4"/>
  <c r="CA22" i="4"/>
  <c r="CA10" i="4"/>
  <c r="CA14" i="4"/>
  <c r="CA12" i="4"/>
  <c r="DE23" i="4"/>
  <c r="CY17" i="4"/>
  <c r="CW15" i="4"/>
  <c r="CZ29" i="4"/>
  <c r="CY28" i="4"/>
  <c r="CX27" i="4"/>
  <c r="CW26" i="4"/>
  <c r="CV25" i="4"/>
  <c r="CU24" i="4"/>
  <c r="DA22" i="4"/>
  <c r="CZ21" i="4"/>
  <c r="CY20" i="4"/>
  <c r="CX19" i="4"/>
  <c r="CV17" i="4"/>
  <c r="CT15" i="4"/>
  <c r="CW29" i="4"/>
  <c r="CV28" i="4"/>
  <c r="CU27" i="4"/>
  <c r="CT26" i="4"/>
  <c r="CS25" i="4"/>
  <c r="CR24" i="4"/>
  <c r="CX22" i="4"/>
  <c r="CW21" i="4"/>
  <c r="CV20" i="4"/>
  <c r="CU19" i="4"/>
  <c r="CS17" i="4"/>
  <c r="CQ15" i="4"/>
  <c r="CU30" i="4"/>
  <c r="CT29" i="4"/>
  <c r="CS28" i="4"/>
  <c r="CR27" i="4"/>
  <c r="CP19" i="4"/>
  <c r="CP12" i="4"/>
  <c r="P50" i="4"/>
  <c r="BV32" i="4"/>
  <c r="BV19" i="4"/>
  <c r="BV8" i="4"/>
  <c r="BV20" i="4"/>
  <c r="CU7" i="4"/>
  <c r="BV15" i="4"/>
  <c r="J55" i="4"/>
  <c r="BV30" i="4"/>
  <c r="J51" i="4"/>
  <c r="J52" i="4"/>
  <c r="BV16" i="4"/>
  <c r="BV7" i="4"/>
  <c r="BV21" i="4"/>
  <c r="BV9" i="4"/>
  <c r="BV28" i="4"/>
  <c r="BV33" i="4"/>
  <c r="BV27" i="4"/>
  <c r="BV10" i="4"/>
  <c r="J50" i="4"/>
  <c r="BV17" i="4"/>
  <c r="BV12" i="4"/>
  <c r="BV34" i="4"/>
  <c r="BV26" i="4"/>
  <c r="BV29" i="4"/>
  <c r="BV18" i="4"/>
  <c r="BV24" i="4"/>
  <c r="BV11" i="4"/>
  <c r="BV31" i="4"/>
  <c r="BV22" i="4"/>
  <c r="BV36" i="4"/>
  <c r="BV23" i="4"/>
  <c r="BV35" i="4"/>
  <c r="BV14" i="4"/>
  <c r="BV25" i="4"/>
  <c r="BV13" i="4"/>
  <c r="R55" i="4"/>
  <c r="CD26" i="4"/>
  <c r="CD34" i="4"/>
  <c r="CD35" i="4"/>
  <c r="CD30" i="4"/>
  <c r="CD21" i="4"/>
  <c r="CD32" i="4"/>
  <c r="CD19" i="4"/>
  <c r="CD23" i="4"/>
  <c r="CD33" i="4"/>
  <c r="CD27" i="4"/>
  <c r="CD10" i="4"/>
  <c r="R51" i="4"/>
  <c r="CD16" i="4"/>
  <c r="CD36" i="4"/>
  <c r="R52" i="4"/>
  <c r="R50" i="4"/>
  <c r="CD28" i="4"/>
  <c r="CD11" i="4"/>
  <c r="CD9" i="4"/>
  <c r="CD14" i="4"/>
  <c r="CD8" i="4"/>
  <c r="DC7" i="4"/>
  <c r="CD17" i="4"/>
  <c r="CD12" i="4"/>
  <c r="CD25" i="4"/>
  <c r="CD13" i="4"/>
  <c r="CD24" i="4"/>
  <c r="CD29" i="4"/>
  <c r="CD15" i="4"/>
  <c r="CD22" i="4"/>
  <c r="CD31" i="4"/>
  <c r="CD18" i="4"/>
  <c r="CD7" i="4"/>
  <c r="CD20" i="4"/>
  <c r="K50" i="4"/>
  <c r="M50" i="4"/>
  <c r="BZ36" i="4"/>
  <c r="BZ23" i="4"/>
  <c r="N52" i="4"/>
  <c r="BZ28" i="4"/>
  <c r="BZ11" i="4"/>
  <c r="BZ20" i="4"/>
  <c r="BZ31" i="4"/>
  <c r="BZ30" i="4"/>
  <c r="BZ19" i="4"/>
  <c r="N55" i="4"/>
  <c r="BZ22" i="4"/>
  <c r="BZ33" i="4"/>
  <c r="BZ27" i="4"/>
  <c r="BZ10" i="4"/>
  <c r="BZ18" i="4"/>
  <c r="BZ29" i="4"/>
  <c r="BZ14" i="4"/>
  <c r="BZ12" i="4"/>
  <c r="BZ21" i="4"/>
  <c r="BZ35" i="4"/>
  <c r="BZ32" i="4"/>
  <c r="BZ15" i="4"/>
  <c r="CY7" i="4"/>
  <c r="BZ13" i="4"/>
  <c r="N51" i="4"/>
  <c r="BZ34" i="4"/>
  <c r="BZ9" i="4"/>
  <c r="BZ26" i="4"/>
  <c r="BZ7" i="4"/>
  <c r="BZ8" i="4"/>
  <c r="BZ24" i="4"/>
  <c r="BZ25" i="4"/>
  <c r="BZ17" i="4"/>
  <c r="BZ16" i="4"/>
  <c r="O50" i="4"/>
  <c r="H50" i="4"/>
  <c r="G50" i="4"/>
  <c r="CX36" i="4"/>
  <c r="CW35" i="4"/>
  <c r="CV34" i="4"/>
  <c r="CU33" i="4"/>
  <c r="CT32" i="4"/>
  <c r="CS31" i="4"/>
  <c r="CY36" i="4"/>
  <c r="CX35" i="4"/>
  <c r="CW34" i="4"/>
  <c r="CV33" i="4"/>
  <c r="CU32" i="4"/>
  <c r="CT31" i="4"/>
  <c r="CV36" i="4"/>
  <c r="CU35" i="4"/>
  <c r="CT34" i="4"/>
  <c r="CS33" i="4"/>
  <c r="CR32" i="4"/>
  <c r="CQ31" i="4"/>
  <c r="DA36" i="4"/>
  <c r="CZ35" i="4"/>
  <c r="CY34" i="4"/>
  <c r="CX33" i="4"/>
  <c r="CW32" i="4"/>
  <c r="CV31" i="4"/>
  <c r="DD30" i="4"/>
  <c r="DC29" i="4"/>
  <c r="DB28" i="4"/>
  <c r="DA27" i="4"/>
  <c r="CZ26" i="4"/>
  <c r="CY25" i="4"/>
  <c r="CX24" i="4"/>
  <c r="DD22" i="4"/>
  <c r="DC21" i="4"/>
  <c r="DB20" i="4"/>
  <c r="DA19" i="4"/>
  <c r="CR18" i="4"/>
  <c r="DE15" i="4"/>
  <c r="DD17" i="4"/>
  <c r="DB15" i="4"/>
  <c r="DA17" i="4"/>
  <c r="CY15" i="4"/>
  <c r="CP36" i="4"/>
  <c r="CP7" i="4"/>
  <c r="CP28" i="4"/>
  <c r="T50" i="4"/>
  <c r="L50" i="4"/>
  <c r="N50" i="4"/>
  <c r="CZ18" i="4"/>
  <c r="CX16" i="4"/>
  <c r="DC14" i="4"/>
  <c r="CR29" i="4"/>
  <c r="CQ28" i="4"/>
  <c r="DE26" i="4"/>
  <c r="DD25" i="4"/>
  <c r="DC24" i="4"/>
  <c r="CT23" i="4"/>
  <c r="CS22" i="4"/>
  <c r="CR21" i="4"/>
  <c r="CQ20" i="4"/>
  <c r="CW18" i="4"/>
  <c r="CU16" i="4"/>
  <c r="DE29" i="4"/>
  <c r="DD28" i="4"/>
  <c r="DC27" i="4"/>
  <c r="DB26" i="4"/>
  <c r="DA25" i="4"/>
  <c r="CZ24" i="4"/>
  <c r="CQ23" i="4"/>
  <c r="DE21" i="4"/>
  <c r="DD20" i="4"/>
  <c r="DC19" i="4"/>
  <c r="CT18" i="4"/>
  <c r="CR16" i="4"/>
  <c r="DC30" i="4"/>
  <c r="DB29" i="4"/>
  <c r="DA28" i="4"/>
  <c r="CZ27" i="4"/>
  <c r="CY26" i="4"/>
  <c r="CP21" i="4"/>
  <c r="CP13" i="4"/>
  <c r="CP31" i="4"/>
  <c r="CP35" i="4"/>
  <c r="DE35" i="4"/>
  <c r="DD34" i="4"/>
  <c r="DC33" i="4"/>
  <c r="DB32" i="4"/>
  <c r="DA31" i="4"/>
  <c r="CW30" i="4"/>
  <c r="CQ36" i="4"/>
  <c r="DE34" i="4"/>
  <c r="DD33" i="4"/>
  <c r="DC32" i="4"/>
  <c r="DB31" i="4"/>
  <c r="DD36" i="4"/>
  <c r="DC35" i="4"/>
  <c r="DB34" i="4"/>
  <c r="DA33" i="4"/>
  <c r="CZ32" i="4"/>
  <c r="CY31" i="4"/>
  <c r="CS30" i="4"/>
  <c r="CS36" i="4"/>
  <c r="CR35" i="4"/>
  <c r="CQ34" i="4"/>
  <c r="DE32" i="4"/>
  <c r="DD31" i="4"/>
  <c r="DB30" i="4"/>
  <c r="CV30" i="4"/>
  <c r="CU29" i="4"/>
  <c r="CT28" i="4"/>
  <c r="CS27" i="4"/>
  <c r="CR26" i="4"/>
  <c r="CQ25" i="4"/>
  <c r="CW23" i="4"/>
  <c r="CV22" i="4"/>
  <c r="CU21" i="4"/>
  <c r="CT20" i="4"/>
  <c r="CS19" i="4"/>
  <c r="CQ17" i="4"/>
  <c r="DB23" i="4"/>
  <c r="DE18" i="4"/>
  <c r="DC16" i="4"/>
  <c r="CY23" i="4"/>
  <c r="DB18" i="4"/>
  <c r="CZ16" i="4"/>
  <c r="CP16" i="4"/>
  <c r="CP26" i="4"/>
  <c r="CP25" i="4"/>
  <c r="CP8" i="4"/>
  <c r="E50" i="4"/>
  <c r="F50" i="4"/>
  <c r="CP15" i="4"/>
  <c r="CC36" i="4"/>
  <c r="CC19" i="4"/>
  <c r="CC13" i="4"/>
  <c r="CC7" i="4"/>
  <c r="CC23" i="4"/>
  <c r="CC10" i="4"/>
  <c r="CC35" i="4"/>
  <c r="CC22" i="4"/>
  <c r="CC9" i="4"/>
  <c r="Q50" i="4"/>
  <c r="CC20" i="4"/>
  <c r="DB7" i="4"/>
  <c r="CC29" i="4"/>
  <c r="CC24" i="4"/>
  <c r="CC11" i="4"/>
  <c r="CC12" i="4"/>
  <c r="CC27" i="4"/>
  <c r="CC14" i="4"/>
  <c r="CC33" i="4"/>
  <c r="CC17" i="4"/>
  <c r="CC30" i="4"/>
  <c r="Q51" i="4"/>
  <c r="CC21" i="4"/>
  <c r="CC16" i="4"/>
  <c r="CC28" i="4"/>
  <c r="CC8" i="4"/>
  <c r="CC34" i="4"/>
  <c r="CC15" i="4"/>
  <c r="CC32" i="4"/>
  <c r="Q55" i="4"/>
  <c r="CC18" i="4"/>
  <c r="CC31" i="4"/>
  <c r="Q52" i="4"/>
  <c r="CC25" i="4"/>
  <c r="CC26" i="4"/>
  <c r="CP9" i="4"/>
  <c r="DD35" i="4"/>
  <c r="DC34" i="4"/>
  <c r="DB33" i="4"/>
  <c r="DA32" i="4"/>
  <c r="CZ31" i="4"/>
  <c r="CW28" i="4"/>
  <c r="CV27" i="4"/>
  <c r="CP24" i="4"/>
  <c r="CP22" i="4"/>
  <c r="CP14" i="4"/>
  <c r="CU26" i="4"/>
  <c r="CZ23" i="4"/>
  <c r="CQ22" i="4"/>
  <c r="CW20" i="4"/>
  <c r="DB17" i="4"/>
  <c r="CS16" i="4"/>
  <c r="DE13" i="4"/>
  <c r="DD12" i="4"/>
  <c r="DC11" i="4"/>
  <c r="DB10" i="4"/>
  <c r="DA9" i="4"/>
  <c r="CZ8" i="4"/>
  <c r="DE12" i="4"/>
  <c r="CV11" i="4"/>
  <c r="CU9" i="4"/>
  <c r="DC8" i="4"/>
  <c r="DA13" i="4"/>
  <c r="CY11" i="4"/>
  <c r="CV8" i="4"/>
  <c r="CS12" i="4"/>
  <c r="CQ10" i="4"/>
  <c r="CS8" i="4"/>
  <c r="DA24" i="4"/>
  <c r="CR23" i="4"/>
  <c r="CX21" i="4"/>
  <c r="DD14" i="4"/>
  <c r="DB12" i="4"/>
  <c r="CZ10" i="4"/>
  <c r="CW14" i="4"/>
  <c r="CU12" i="4"/>
  <c r="CS10" i="4"/>
  <c r="CQ8" i="4"/>
  <c r="CR8" i="4"/>
  <c r="CW12" i="4"/>
  <c r="CU11" i="4"/>
  <c r="CX13" i="4"/>
  <c r="DB36" i="4"/>
  <c r="DA35" i="4"/>
  <c r="CZ34" i="4"/>
  <c r="CY33" i="4"/>
  <c r="CX32" i="4"/>
  <c r="CW31" i="4"/>
  <c r="DC36" i="4"/>
  <c r="DB35" i="4"/>
  <c r="DA34" i="4"/>
  <c r="CZ33" i="4"/>
  <c r="CY32" i="4"/>
  <c r="CX31" i="4"/>
  <c r="CZ36" i="4"/>
  <c r="CY35" i="4"/>
  <c r="CX34" i="4"/>
  <c r="CW33" i="4"/>
  <c r="CV32" i="4"/>
  <c r="CU31" i="4"/>
  <c r="DE36" i="4"/>
  <c r="CR31" i="4"/>
  <c r="CZ30" i="4"/>
  <c r="CY29" i="4"/>
  <c r="CX28" i="4"/>
  <c r="CW27" i="4"/>
  <c r="CV26" i="4"/>
  <c r="CU25" i="4"/>
  <c r="CT24" i="4"/>
  <c r="CS23" i="4"/>
  <c r="CR22" i="4"/>
  <c r="CQ21" i="4"/>
  <c r="DE19" i="4"/>
  <c r="DD18" i="4"/>
  <c r="DC17" i="4"/>
  <c r="DB16" i="4"/>
  <c r="DA15" i="4"/>
  <c r="DD29" i="4"/>
  <c r="DC28" i="4"/>
  <c r="DB27" i="4"/>
  <c r="DA26" i="4"/>
  <c r="CZ25" i="4"/>
  <c r="CY24" i="4"/>
  <c r="CX23" i="4"/>
  <c r="CW22" i="4"/>
  <c r="CV21" i="4"/>
  <c r="CU20" i="4"/>
  <c r="CT19" i="4"/>
  <c r="CS18" i="4"/>
  <c r="CR17" i="4"/>
  <c r="CQ16" i="4"/>
  <c r="CQ14" i="4"/>
  <c r="CS29" i="4"/>
  <c r="CR28" i="4"/>
  <c r="CQ27" i="4"/>
  <c r="DE25" i="4"/>
  <c r="DD24" i="4"/>
  <c r="DC23" i="4"/>
  <c r="DB22" i="4"/>
  <c r="DA21" i="4"/>
  <c r="CZ20" i="4"/>
  <c r="CY19" i="4"/>
  <c r="CX18" i="4"/>
  <c r="CW17" i="4"/>
  <c r="CV16" i="4"/>
  <c r="CU15" i="4"/>
  <c r="CY30" i="4"/>
  <c r="CX29" i="4"/>
  <c r="CP17" i="4"/>
  <c r="CP10" i="4"/>
  <c r="CP29" i="4"/>
  <c r="CP27" i="4"/>
  <c r="CP30" i="4"/>
  <c r="CQ26" i="4"/>
  <c r="DE24" i="4"/>
  <c r="DD23" i="4"/>
  <c r="DC22" i="4"/>
  <c r="DB21" i="4"/>
  <c r="DA20" i="4"/>
  <c r="CZ19" i="4"/>
  <c r="CY18" i="4"/>
  <c r="CX17" i="4"/>
  <c r="CW16" i="4"/>
  <c r="CV15" i="4"/>
  <c r="CZ14" i="4"/>
  <c r="CY13" i="4"/>
  <c r="CX12" i="4"/>
  <c r="CW11" i="4"/>
  <c r="CV10" i="4"/>
  <c r="CS14" i="4"/>
  <c r="CR13" i="4"/>
  <c r="CQ12" i="4"/>
  <c r="DE10" i="4"/>
  <c r="DB14" i="4"/>
  <c r="CW9" i="4"/>
  <c r="DC18" i="4"/>
  <c r="CY9" i="4"/>
  <c r="CX14" i="4"/>
  <c r="CT10" i="4"/>
  <c r="CT9" i="4"/>
  <c r="CW36" i="4"/>
  <c r="CV35" i="4"/>
  <c r="CU34" i="4"/>
  <c r="CT33" i="4"/>
  <c r="CS32" i="4"/>
  <c r="DD27" i="4"/>
  <c r="DC26" i="4"/>
  <c r="L48" i="4"/>
  <c r="L49" i="4" s="1"/>
  <c r="F48" i="4"/>
  <c r="F49" i="4" s="1"/>
  <c r="P48" i="4"/>
  <c r="P49" i="4" s="1"/>
  <c r="S48" i="4"/>
  <c r="S49" i="4" s="1"/>
  <c r="G48" i="4"/>
  <c r="G49" i="4" s="1"/>
  <c r="I48" i="4"/>
  <c r="I49" i="4" s="1"/>
  <c r="H48" i="4"/>
  <c r="H49" i="4" s="1"/>
  <c r="CP34" i="4"/>
  <c r="CP32" i="4"/>
  <c r="CP23" i="4"/>
  <c r="DB25" i="4"/>
  <c r="CS24" i="4"/>
  <c r="DD19" i="4"/>
  <c r="CU18" i="4"/>
  <c r="CZ15" i="4"/>
  <c r="CW13" i="4"/>
  <c r="CS9" i="4"/>
  <c r="CT36" i="4"/>
  <c r="CS35" i="4"/>
  <c r="CR34" i="4"/>
  <c r="CQ33" i="4"/>
  <c r="DE31" i="4"/>
  <c r="DE30" i="4"/>
  <c r="CU36" i="4"/>
  <c r="CT35" i="4"/>
  <c r="CS34" i="4"/>
  <c r="CR33" i="4"/>
  <c r="CQ32" i="4"/>
  <c r="CX30" i="4"/>
  <c r="CR36" i="4"/>
  <c r="CQ35" i="4"/>
  <c r="DE33" i="4"/>
  <c r="DD32" i="4"/>
  <c r="DC31" i="4"/>
  <c r="DA30" i="4"/>
  <c r="CT30" i="4"/>
  <c r="CR30" i="4"/>
  <c r="CQ29" i="4"/>
  <c r="DE27" i="4"/>
  <c r="DD26" i="4"/>
  <c r="DC25" i="4"/>
  <c r="DB24" i="4"/>
  <c r="DA23" i="4"/>
  <c r="CZ22" i="4"/>
  <c r="CY21" i="4"/>
  <c r="CX20" i="4"/>
  <c r="CW19" i="4"/>
  <c r="CV18" i="4"/>
  <c r="CU17" i="4"/>
  <c r="CT16" i="4"/>
  <c r="CS15" i="4"/>
  <c r="CV29" i="4"/>
  <c r="CU28" i="4"/>
  <c r="CT27" i="4"/>
  <c r="CS26" i="4"/>
  <c r="CR25" i="4"/>
  <c r="CQ24" i="4"/>
  <c r="DE22" i="4"/>
  <c r="DD21" i="4"/>
  <c r="DC20" i="4"/>
  <c r="DB19" i="4"/>
  <c r="DA18" i="4"/>
  <c r="CZ17" i="4"/>
  <c r="CY16" i="4"/>
  <c r="CX15" i="4"/>
  <c r="DA29" i="4"/>
  <c r="CZ28" i="4"/>
  <c r="CY27" i="4"/>
  <c r="CX26" i="4"/>
  <c r="CW25" i="4"/>
  <c r="CV24" i="4"/>
  <c r="CU23" i="4"/>
  <c r="CT22" i="4"/>
  <c r="CS21" i="4"/>
  <c r="CR20" i="4"/>
  <c r="CQ19" i="4"/>
  <c r="DE17" i="4"/>
  <c r="DD16" i="4"/>
  <c r="DC15" i="4"/>
  <c r="CU14" i="4"/>
  <c r="CQ30" i="4"/>
  <c r="DE28" i="4"/>
  <c r="O48" i="4"/>
  <c r="O49" i="4" s="1"/>
  <c r="R48" i="4"/>
  <c r="R49" i="4" s="1"/>
  <c r="Q48" i="4"/>
  <c r="Q49" i="4" s="1"/>
  <c r="M48" i="4"/>
  <c r="M49" i="4" s="1"/>
  <c r="J48" i="4"/>
  <c r="J49" i="4" s="1"/>
  <c r="T48" i="4"/>
  <c r="T49" i="4" s="1"/>
  <c r="K48" i="4"/>
  <c r="K49" i="4" s="1"/>
  <c r="N48" i="4"/>
  <c r="N49" i="4" s="1"/>
  <c r="CP20" i="4"/>
  <c r="CP11" i="4"/>
  <c r="CP18" i="4"/>
  <c r="CP33" i="4"/>
  <c r="E48" i="4"/>
  <c r="E49" i="4" s="1"/>
  <c r="CX25" i="4"/>
  <c r="CW24" i="4"/>
  <c r="CV23" i="4"/>
  <c r="CU22" i="4"/>
  <c r="CT21" i="4"/>
  <c r="CS20" i="4"/>
  <c r="CR19" i="4"/>
  <c r="CQ18" i="4"/>
  <c r="DE16" i="4"/>
  <c r="DD15" i="4"/>
  <c r="CY14" i="4"/>
  <c r="CR14" i="4"/>
  <c r="CQ13" i="4"/>
  <c r="DE11" i="4"/>
  <c r="DD10" i="4"/>
  <c r="DC9" i="4"/>
  <c r="DB8" i="4"/>
  <c r="DA14" i="4"/>
  <c r="CZ13" i="4"/>
  <c r="CY12" i="4"/>
  <c r="CX11" i="4"/>
  <c r="CW10" i="4"/>
  <c r="CV9" i="4"/>
  <c r="CU8" i="4"/>
  <c r="CT14" i="4"/>
  <c r="CS13" i="4"/>
  <c r="CR12" i="4"/>
  <c r="CQ11" i="4"/>
  <c r="DE9" i="4"/>
  <c r="DD8" i="4"/>
  <c r="DB13" i="4"/>
  <c r="DA12" i="4"/>
  <c r="CZ11" i="4"/>
  <c r="CY10" i="4"/>
  <c r="CX9" i="4"/>
  <c r="DA8" i="4"/>
  <c r="CW8" i="4"/>
  <c r="CT25" i="4"/>
  <c r="CY22" i="4"/>
  <c r="DE20" i="4"/>
  <c r="CV19" i="4"/>
  <c r="DA16" i="4"/>
  <c r="CR15" i="4"/>
  <c r="CV14" i="4"/>
  <c r="CU13" i="4"/>
  <c r="CT12" i="4"/>
  <c r="CS11" i="4"/>
  <c r="CR10" i="4"/>
  <c r="CQ9" i="4"/>
  <c r="DE14" i="4"/>
  <c r="DD13" i="4"/>
  <c r="DC12" i="4"/>
  <c r="DB11" i="4"/>
  <c r="DA10" i="4"/>
  <c r="CZ9" i="4"/>
  <c r="CY8" i="4"/>
  <c r="DD11" i="4"/>
  <c r="CU10" i="4"/>
  <c r="CT8" i="4"/>
  <c r="DD9" i="4"/>
  <c r="CZ12" i="4"/>
  <c r="CX10" i="4"/>
  <c r="CT13" i="4"/>
  <c r="CR11" i="4"/>
  <c r="DE8" i="4"/>
  <c r="CT17" i="4"/>
  <c r="DC13" i="4"/>
  <c r="DA11" i="4"/>
  <c r="CX8" i="4"/>
  <c r="CV13" i="4"/>
  <c r="CT11" i="4"/>
  <c r="CR9" i="4"/>
  <c r="DB9" i="4"/>
  <c r="CV12" i="4"/>
  <c r="DC10" i="4"/>
  <c r="DR20" i="4" l="1"/>
  <c r="DQ20" i="4"/>
  <c r="DP20" i="4"/>
  <c r="DO20" i="4"/>
  <c r="DS20" i="4"/>
  <c r="DP10" i="4"/>
  <c r="DO10" i="4"/>
  <c r="DS10" i="4"/>
  <c r="DR10" i="4"/>
  <c r="DQ10" i="4"/>
  <c r="DO11" i="4"/>
  <c r="DS11" i="4"/>
  <c r="DR11" i="4"/>
  <c r="DQ11" i="4"/>
  <c r="DP11" i="4"/>
  <c r="DP34" i="4"/>
  <c r="DO34" i="4"/>
  <c r="DS34" i="4"/>
  <c r="DR34" i="4"/>
  <c r="DQ34" i="4"/>
  <c r="DQ29" i="4"/>
  <c r="DP29" i="4"/>
  <c r="DO29" i="4"/>
  <c r="DS29" i="4"/>
  <c r="DR29" i="4"/>
  <c r="DP26" i="4"/>
  <c r="DO26" i="4"/>
  <c r="DS26" i="4"/>
  <c r="DR26" i="4"/>
  <c r="DQ26" i="4"/>
  <c r="DO35" i="4"/>
  <c r="DS35" i="4"/>
  <c r="DR35" i="4"/>
  <c r="DQ35" i="4"/>
  <c r="DP35" i="4"/>
  <c r="DR36" i="4"/>
  <c r="DQ36" i="4"/>
  <c r="DP36" i="4"/>
  <c r="DO36" i="4"/>
  <c r="DS36" i="4"/>
  <c r="DR12" i="4"/>
  <c r="DQ12" i="4"/>
  <c r="DP12" i="4"/>
  <c r="DO12" i="4"/>
  <c r="DS12" i="4"/>
  <c r="DP18" i="4"/>
  <c r="DO18" i="4"/>
  <c r="DS18" i="4"/>
  <c r="DR18" i="4"/>
  <c r="DQ18" i="4"/>
  <c r="DR32" i="4"/>
  <c r="DQ32" i="4"/>
  <c r="DP32" i="4"/>
  <c r="DO32" i="4"/>
  <c r="DS32" i="4"/>
  <c r="DO27" i="4"/>
  <c r="DS27" i="4"/>
  <c r="DR27" i="4"/>
  <c r="DQ27" i="4"/>
  <c r="DP27" i="4"/>
  <c r="DR24" i="4"/>
  <c r="DQ24" i="4"/>
  <c r="DP24" i="4"/>
  <c r="DO24" i="4"/>
  <c r="DS24" i="4"/>
  <c r="DQ9" i="4"/>
  <c r="DP9" i="4"/>
  <c r="DO9" i="4"/>
  <c r="DS9" i="4"/>
  <c r="DR9" i="4"/>
  <c r="DO15" i="4"/>
  <c r="DS15" i="4"/>
  <c r="DR15" i="4"/>
  <c r="DQ15" i="4"/>
  <c r="DP15" i="4"/>
  <c r="DQ25" i="4"/>
  <c r="DP25" i="4"/>
  <c r="DO25" i="4"/>
  <c r="DS25" i="4"/>
  <c r="DR25" i="4"/>
  <c r="DQ21" i="4"/>
  <c r="DP21" i="4"/>
  <c r="DO21" i="4"/>
  <c r="DS21" i="4"/>
  <c r="DR21" i="4"/>
  <c r="DQ7" i="4"/>
  <c r="DR7" i="4"/>
  <c r="DS7" i="4"/>
  <c r="DO7" i="4"/>
  <c r="DP7" i="4"/>
  <c r="DQ33" i="4"/>
  <c r="DP33" i="4"/>
  <c r="DO33" i="4"/>
  <c r="DS33" i="4"/>
  <c r="DR33" i="4"/>
  <c r="DO23" i="4"/>
  <c r="DS23" i="4"/>
  <c r="DR23" i="4"/>
  <c r="DQ23" i="4"/>
  <c r="DP23" i="4"/>
  <c r="DP30" i="4"/>
  <c r="DO30" i="4"/>
  <c r="DS30" i="4"/>
  <c r="DR30" i="4"/>
  <c r="DQ30" i="4"/>
  <c r="DQ17" i="4"/>
  <c r="DP17" i="4"/>
  <c r="DO17" i="4"/>
  <c r="DS17" i="4"/>
  <c r="DR17" i="4"/>
  <c r="DP22" i="4"/>
  <c r="DO22" i="4"/>
  <c r="DS22" i="4"/>
  <c r="DR22" i="4"/>
  <c r="DQ22" i="4"/>
  <c r="DR8" i="4"/>
  <c r="DQ8" i="4"/>
  <c r="DP8" i="4"/>
  <c r="DO8" i="4"/>
  <c r="DS8" i="4"/>
  <c r="DQ13" i="4"/>
  <c r="DP13" i="4"/>
  <c r="DO13" i="4"/>
  <c r="DS13" i="4"/>
  <c r="DR13" i="4"/>
  <c r="DR28" i="4"/>
  <c r="DQ28" i="4"/>
  <c r="DP28" i="4"/>
  <c r="DO28" i="4"/>
  <c r="DS28" i="4"/>
  <c r="DP14" i="4"/>
  <c r="DO14" i="4"/>
  <c r="DS14" i="4"/>
  <c r="DR14" i="4"/>
  <c r="DQ14" i="4"/>
  <c r="DR16" i="4"/>
  <c r="DQ16" i="4"/>
  <c r="DP16" i="4"/>
  <c r="DO16" i="4"/>
  <c r="DS16" i="4"/>
  <c r="DO31" i="4"/>
  <c r="DS31" i="4"/>
  <c r="DR31" i="4"/>
  <c r="DQ31" i="4"/>
  <c r="DP31" i="4"/>
  <c r="DO19" i="4"/>
  <c r="DS19" i="4"/>
  <c r="DR19" i="4"/>
  <c r="DQ19" i="4"/>
  <c r="DP19" i="4"/>
  <c r="AF20" i="4"/>
  <c r="AF11" i="4"/>
  <c r="AF34" i="4"/>
  <c r="AF29" i="4"/>
  <c r="AF26" i="4"/>
  <c r="AF35" i="4"/>
  <c r="AF36" i="4"/>
  <c r="AF12" i="4"/>
  <c r="AF18" i="4"/>
  <c r="AF32" i="4"/>
  <c r="AF27" i="4"/>
  <c r="AF24" i="4"/>
  <c r="AF9" i="4"/>
  <c r="AF15" i="4"/>
  <c r="AF25" i="4"/>
  <c r="AF21" i="4"/>
  <c r="AF7" i="4"/>
  <c r="AF33" i="4"/>
  <c r="AF23" i="4"/>
  <c r="AF30" i="4"/>
  <c r="AF17" i="4"/>
  <c r="AF22" i="4"/>
  <c r="AF8" i="4"/>
  <c r="AF13" i="4"/>
  <c r="AF28" i="4"/>
  <c r="AF10" i="4"/>
  <c r="AF14" i="4"/>
  <c r="AF16" i="4"/>
  <c r="AF31" i="4"/>
  <c r="AF19" i="4"/>
  <c r="T54" i="4"/>
  <c r="F54" i="4"/>
  <c r="G53" i="4"/>
  <c r="G57" i="4" s="1"/>
  <c r="BO26" i="4"/>
  <c r="BO31" i="4"/>
  <c r="BO30" i="4"/>
  <c r="BO33" i="4"/>
  <c r="I54" i="4"/>
  <c r="H53" i="4"/>
  <c r="H57" i="4" s="1"/>
  <c r="BO19" i="4"/>
  <c r="BO12" i="4"/>
  <c r="K53" i="4"/>
  <c r="K57" i="4" s="1"/>
  <c r="BO36" i="4"/>
  <c r="BO29" i="4"/>
  <c r="P53" i="4"/>
  <c r="P57" i="4" s="1"/>
  <c r="BO20" i="4"/>
  <c r="M56" i="4"/>
  <c r="BO8" i="4"/>
  <c r="E54" i="4"/>
  <c r="BO7" i="4"/>
  <c r="BO35" i="4"/>
  <c r="BO34" i="4"/>
  <c r="L53" i="4"/>
  <c r="L57" i="4" s="1"/>
  <c r="BO32" i="4"/>
  <c r="BO28" i="4"/>
  <c r="BO27" i="4"/>
  <c r="BO25" i="4"/>
  <c r="BO24" i="4"/>
  <c r="O54" i="4"/>
  <c r="BO23" i="4"/>
  <c r="BO22" i="4"/>
  <c r="L56" i="4"/>
  <c r="BO21" i="4"/>
  <c r="BO18" i="4"/>
  <c r="BO17" i="4"/>
  <c r="BO16" i="4"/>
  <c r="BO15" i="4"/>
  <c r="BO14" i="4"/>
  <c r="P56" i="4"/>
  <c r="BO13" i="4"/>
  <c r="BO11" i="4"/>
  <c r="N56" i="4"/>
  <c r="N54" i="4"/>
  <c r="BO10" i="4"/>
  <c r="S53" i="4"/>
  <c r="S57" i="4" s="1"/>
  <c r="M54" i="4"/>
  <c r="J53" i="4"/>
  <c r="J57" i="4" s="1"/>
  <c r="H56" i="4"/>
  <c r="F53" i="4"/>
  <c r="F57" i="4" s="1"/>
  <c r="T53" i="4"/>
  <c r="T57" i="4" s="1"/>
  <c r="H54" i="4"/>
  <c r="O53" i="4"/>
  <c r="O57" i="4" s="1"/>
  <c r="P54" i="4"/>
  <c r="S54" i="4"/>
  <c r="Q54" i="4"/>
  <c r="E53" i="4"/>
  <c r="E57" i="4" s="1"/>
  <c r="K54" i="4"/>
  <c r="R54" i="4"/>
  <c r="I53" i="4"/>
  <c r="I57" i="4" s="1"/>
  <c r="BO9" i="4"/>
  <c r="Q56" i="4"/>
  <c r="I56" i="4"/>
  <c r="O56" i="4"/>
  <c r="S56" i="4"/>
  <c r="J56" i="4"/>
  <c r="K56" i="4"/>
  <c r="F56" i="4"/>
  <c r="AG49" i="4"/>
  <c r="E56" i="4"/>
  <c r="T56" i="4"/>
  <c r="L54" i="4"/>
  <c r="G54" i="4"/>
  <c r="R53" i="4"/>
  <c r="R57" i="4" s="1"/>
  <c r="J54" i="4"/>
  <c r="R56" i="4"/>
  <c r="Q53" i="4"/>
  <c r="Q57" i="4" s="1"/>
  <c r="G56" i="4"/>
  <c r="N53" i="4"/>
  <c r="N57" i="4" s="1"/>
  <c r="M53" i="4"/>
  <c r="M57" i="4" s="1"/>
  <c r="DU12" i="4" l="1"/>
  <c r="AG12" i="4" s="1"/>
  <c r="AH12" i="4" s="1"/>
  <c r="DU13" i="4"/>
  <c r="AG13" i="4" s="1"/>
  <c r="AH13" i="4" s="1"/>
  <c r="DU36" i="4"/>
  <c r="AG36" i="4" s="1"/>
  <c r="AH36" i="4" s="1"/>
  <c r="DU15" i="4"/>
  <c r="AG15" i="4" s="1"/>
  <c r="AH15" i="4" s="1"/>
  <c r="DU35" i="4"/>
  <c r="AG35" i="4" s="1"/>
  <c r="AH35" i="4" s="1"/>
  <c r="DU8" i="4"/>
  <c r="AG8" i="4" s="1"/>
  <c r="AH8" i="4" s="1"/>
  <c r="R22" i="7" s="1"/>
  <c r="DU11" i="4"/>
  <c r="AG11" i="4" s="1"/>
  <c r="AH11" i="4" s="1"/>
  <c r="DU7" i="4"/>
  <c r="AG7" i="4" s="1"/>
  <c r="DU31" i="4"/>
  <c r="AG31" i="4" s="1"/>
  <c r="AH31" i="4" s="1"/>
  <c r="DU24" i="4"/>
  <c r="AG24" i="4" s="1"/>
  <c r="AH24" i="4" s="1"/>
  <c r="DU20" i="4"/>
  <c r="AG20" i="4" s="1"/>
  <c r="AH20" i="4" s="1"/>
  <c r="DU9" i="4"/>
  <c r="AG9" i="4" s="1"/>
  <c r="AH9" i="4" s="1"/>
  <c r="R23" i="7" s="1"/>
  <c r="DU14" i="4"/>
  <c r="AG14" i="4" s="1"/>
  <c r="AH14" i="4" s="1"/>
  <c r="DU27" i="4"/>
  <c r="AG27" i="4" s="1"/>
  <c r="AH27" i="4" s="1"/>
  <c r="DU19" i="4"/>
  <c r="AG19" i="4" s="1"/>
  <c r="AH19" i="4" s="1"/>
  <c r="DU25" i="4"/>
  <c r="AG25" i="4" s="1"/>
  <c r="AH25" i="4" s="1"/>
  <c r="DU29" i="4"/>
  <c r="AG29" i="4" s="1"/>
  <c r="AH29" i="4" s="1"/>
  <c r="DU10" i="4"/>
  <c r="AG10" i="4" s="1"/>
  <c r="AH10" i="4" s="1"/>
  <c r="R24" i="7" s="1"/>
  <c r="DU16" i="4"/>
  <c r="AG16" i="4" s="1"/>
  <c r="AH16" i="4" s="1"/>
  <c r="DU26" i="4"/>
  <c r="AG26" i="4" s="1"/>
  <c r="AH26" i="4" s="1"/>
  <c r="DU17" i="4"/>
  <c r="AG17" i="4" s="1"/>
  <c r="AH17" i="4" s="1"/>
  <c r="DU30" i="4"/>
  <c r="AG30" i="4" s="1"/>
  <c r="AH30" i="4" s="1"/>
  <c r="DU32" i="4"/>
  <c r="AG32" i="4" s="1"/>
  <c r="AH32" i="4" s="1"/>
  <c r="DU21" i="4"/>
  <c r="AG21" i="4" s="1"/>
  <c r="AH21" i="4" s="1"/>
  <c r="DU22" i="4"/>
  <c r="AG22" i="4" s="1"/>
  <c r="AH22" i="4" s="1"/>
  <c r="DU18" i="4"/>
  <c r="AG18" i="4" s="1"/>
  <c r="AH18" i="4" s="1"/>
  <c r="DU34" i="4"/>
  <c r="AG34" i="4" s="1"/>
  <c r="AH34" i="4" s="1"/>
  <c r="DU28" i="4"/>
  <c r="AG28" i="4" s="1"/>
  <c r="AH28" i="4" s="1"/>
  <c r="DU23" i="4"/>
  <c r="AG23" i="4" s="1"/>
  <c r="AH23" i="4" s="1"/>
  <c r="DU33" i="4"/>
  <c r="AG33" i="4" s="1"/>
  <c r="AH33" i="4" s="1"/>
  <c r="AD10" i="4"/>
  <c r="AD27" i="4"/>
  <c r="AD18" i="4"/>
  <c r="AD21" i="4"/>
  <c r="AD13" i="4"/>
  <c r="AD15" i="4"/>
  <c r="AD33" i="4"/>
  <c r="AD16" i="4"/>
  <c r="AD29" i="4"/>
  <c r="AD17" i="4"/>
  <c r="AD36" i="4"/>
  <c r="AD25" i="4"/>
  <c r="AD26" i="4"/>
  <c r="AD9" i="4"/>
  <c r="AD23" i="4"/>
  <c r="AD20" i="4"/>
  <c r="AD7" i="4"/>
  <c r="AD11" i="4"/>
  <c r="AD22" i="4"/>
  <c r="AD12" i="4"/>
  <c r="AD30" i="4"/>
  <c r="AD24" i="4"/>
  <c r="AD35" i="4"/>
  <c r="AD31" i="4"/>
  <c r="AD8" i="4"/>
  <c r="AD32" i="4"/>
  <c r="AD19" i="4"/>
  <c r="AD14" i="4"/>
  <c r="AD28" i="4"/>
  <c r="AD34" i="4"/>
  <c r="H58" i="4"/>
  <c r="H1" i="4" s="1"/>
  <c r="P58" i="4"/>
  <c r="P1" i="4" s="1"/>
  <c r="N58" i="4"/>
  <c r="N1" i="4" s="1"/>
  <c r="L58" i="4"/>
  <c r="L1" i="4" s="1"/>
  <c r="M58" i="4"/>
  <c r="M1" i="4" s="1"/>
  <c r="G58" i="4"/>
  <c r="G1" i="4" s="1"/>
  <c r="T58" i="4"/>
  <c r="T1" i="4" s="1"/>
  <c r="J58" i="4"/>
  <c r="J1" i="4" s="1"/>
  <c r="O58" i="4"/>
  <c r="O1" i="4" s="1"/>
  <c r="R58" i="4"/>
  <c r="R1" i="4" s="1"/>
  <c r="F58" i="4"/>
  <c r="F1" i="4" s="1"/>
  <c r="S58" i="4"/>
  <c r="S1" i="4" s="1"/>
  <c r="Q58" i="4"/>
  <c r="Q1" i="4" s="1"/>
  <c r="E58" i="4"/>
  <c r="E1" i="4" s="1"/>
  <c r="K58" i="4"/>
  <c r="K1" i="4" s="1"/>
  <c r="I58" i="4"/>
  <c r="I1" i="4" s="1"/>
  <c r="AH7" i="4" l="1"/>
  <c r="AC36" i="4" l="1"/>
  <c r="R21" i="7"/>
  <c r="AC30" i="4"/>
  <c r="AC22" i="4"/>
  <c r="AC24" i="4"/>
  <c r="AC23" i="4"/>
  <c r="AC9" i="4"/>
  <c r="AC7" i="4"/>
  <c r="AC20" i="4"/>
  <c r="AC29" i="4"/>
  <c r="AC13" i="4"/>
  <c r="AC35" i="4"/>
  <c r="AC32" i="4"/>
  <c r="AC11" i="4"/>
  <c r="AC26" i="4"/>
  <c r="AC8" i="4"/>
  <c r="AC21" i="4"/>
  <c r="AC18" i="4"/>
  <c r="AC28" i="4"/>
  <c r="AC33" i="4"/>
  <c r="AC14" i="4"/>
  <c r="AC12" i="4"/>
  <c r="AC25" i="4"/>
  <c r="AC10" i="4"/>
  <c r="AC34" i="4"/>
  <c r="AC31" i="4"/>
  <c r="AC19" i="4"/>
  <c r="AC17" i="4"/>
  <c r="AC27" i="4"/>
  <c r="AC16" i="4"/>
  <c r="AC15" i="4"/>
</calcChain>
</file>

<file path=xl/sharedStrings.xml><?xml version="1.0" encoding="utf-8"?>
<sst xmlns="http://schemas.openxmlformats.org/spreadsheetml/2006/main" count="252" uniqueCount="178">
  <si>
    <t>L1</t>
  </si>
  <si>
    <t>L2</t>
  </si>
  <si>
    <t>L3</t>
  </si>
  <si>
    <t>L4</t>
  </si>
  <si>
    <t>L5</t>
  </si>
  <si>
    <t>L6</t>
  </si>
  <si>
    <t>L7</t>
  </si>
  <si>
    <t>L8</t>
  </si>
  <si>
    <t>L9</t>
  </si>
  <si>
    <t>L10</t>
  </si>
  <si>
    <t>L11</t>
  </si>
  <si>
    <t>L12</t>
  </si>
  <si>
    <t>L13</t>
  </si>
  <si>
    <t>L14</t>
  </si>
  <si>
    <t>L15</t>
  </si>
  <si>
    <t>L16</t>
  </si>
  <si>
    <t>PL1</t>
  </si>
  <si>
    <t>PL2</t>
  </si>
  <si>
    <t>PL3</t>
  </si>
  <si>
    <t>PL4</t>
  </si>
  <si>
    <t>PL5</t>
  </si>
  <si>
    <t>PL6</t>
  </si>
  <si>
    <t>PL7</t>
  </si>
  <si>
    <t>PL8</t>
  </si>
  <si>
    <t>PL9</t>
  </si>
  <si>
    <t>PL10</t>
  </si>
  <si>
    <t>Wichtig ist, dass oben in der Überschrift rechts die 4 Felder ausgefüllt</t>
  </si>
  <si>
    <t xml:space="preserve">werden: </t>
  </si>
  <si>
    <t xml:space="preserve">Teilnehmer </t>
  </si>
  <si>
    <t>RL Faktor</t>
  </si>
  <si>
    <t>Streicher</t>
  </si>
  <si>
    <t>RL Punkte</t>
  </si>
  <si>
    <t xml:space="preserve">Die Tabelle ist auf 20 ausgelegt, kann aber beliebig erweitert werden. </t>
  </si>
  <si>
    <t xml:space="preserve">Segeln jetzt nur 7 TN mit, dann muss man die Zeilen 8 - 20 löschen. </t>
  </si>
  <si>
    <t>Als besonderes Schmankerl steht hinten noch eine Tabelle, die die jeweiligen</t>
  </si>
  <si>
    <t>Platzierungen zeigt. Da musst Du dann bei Punktgleichheit nur schauen, wer</t>
  </si>
  <si>
    <t xml:space="preserve">wie viel erste, zweite oder wie bei Euch in Berlin 6. Plätze hat. </t>
  </si>
  <si>
    <t>Ingrid Blüm, April 2007</t>
  </si>
  <si>
    <t>PL11</t>
  </si>
  <si>
    <t>PL12</t>
  </si>
  <si>
    <t>PL13</t>
  </si>
  <si>
    <t>PL14</t>
  </si>
  <si>
    <t>PL15</t>
  </si>
  <si>
    <t>PL16</t>
  </si>
  <si>
    <t>PL17</t>
  </si>
  <si>
    <t>PL18</t>
  </si>
  <si>
    <t>PL19</t>
  </si>
  <si>
    <t>PL20</t>
  </si>
  <si>
    <t>PL21</t>
  </si>
  <si>
    <t>PL22</t>
  </si>
  <si>
    <t>PL23</t>
  </si>
  <si>
    <t>PL24</t>
  </si>
  <si>
    <t>PL25</t>
  </si>
  <si>
    <t>PL26</t>
  </si>
  <si>
    <t>PL27</t>
  </si>
  <si>
    <t>PL28</t>
  </si>
  <si>
    <t>PL29</t>
  </si>
  <si>
    <t>PL30</t>
  </si>
  <si>
    <t>Änderung März 2010:</t>
  </si>
  <si>
    <t>Einzutragen sind:</t>
  </si>
  <si>
    <t>Teilnehmernamen und Laufergebnisse</t>
  </si>
  <si>
    <t>Die Auswertung erfolgt durch Klick auf den Button "Auswertung"</t>
  </si>
  <si>
    <t>Hierfür müssen Makros aktiviert sein</t>
  </si>
  <si>
    <t>Christian Ückert 21.03.2010</t>
  </si>
  <si>
    <t>Als Laufergebnis kann auch DNS (nicht gestartet), DNF (Lauf nicht beendet) oder DSQ (disqualifiziert) eingetragen werden</t>
  </si>
  <si>
    <t>Die besseren Laufergebnisse bei Punktgleichheit werden automatisch berücksichtigt</t>
  </si>
  <si>
    <t>Christian Ückert 16.04.2010</t>
  </si>
  <si>
    <t>Teilnehmerzahl in Zelle X3</t>
  </si>
  <si>
    <t>RL-Faktor in Zelle X4 (GMMC 1,2  Regio Cup 1,1   Ranglistenregatta 1,0)</t>
  </si>
  <si>
    <t>Anzahl Streicher in Zelle AA3</t>
  </si>
  <si>
    <t>Zum Schutz gegen Fehleingaben ist das Tabellenblatt "Auswertung" gesperrt.</t>
  </si>
  <si>
    <t>Eingaben sind nur noch in den dafür vorgesehenen Zellen möglich</t>
  </si>
  <si>
    <t>Christian Ückert 15.12.2010</t>
  </si>
  <si>
    <t>DNS:</t>
  </si>
  <si>
    <t>DNF:</t>
  </si>
  <si>
    <t>DSQ:</t>
  </si>
  <si>
    <t>Die Eingaben der Laufergebnisse werden auf Plausibilität überprüft.</t>
  </si>
  <si>
    <t>Bei unvollständigen oder fehlerhaften Eingaben wird die Zelle über dem Lauf in der ersten Zeile rot dargestellt.</t>
  </si>
  <si>
    <t>Sind die Eingaben vollständig und korrekt, ist die Zelle grün</t>
  </si>
  <si>
    <t>Christian Ückert 23.12.2010</t>
  </si>
  <si>
    <t>DNF</t>
  </si>
  <si>
    <t>DNS</t>
  </si>
  <si>
    <t>DSQ</t>
  </si>
  <si>
    <t>Bugfix: Sortierung funktionierte teilweise nicht bei mehrals 14 gesegelten Läufen</t>
  </si>
  <si>
    <t>Christian Ückert 10.08.2011</t>
  </si>
  <si>
    <t>dnf</t>
  </si>
  <si>
    <t>dns</t>
  </si>
  <si>
    <t>dsq</t>
  </si>
  <si>
    <t>Christian Ückert 18.10.2011</t>
  </si>
  <si>
    <t>Das Kennwort für den Blattschutz ist aufgehoben!</t>
  </si>
  <si>
    <t>Das Kennwort zum Aufheben des Blattschutzes lautet "MM" (Kennwort aufgehoben 18.10.2011)</t>
  </si>
  <si>
    <r>
      <t xml:space="preserve">Die Eingabe der Laufergebnisse ist nun alternativ im Tabellenblatt "Laufergebnisse" mit anschließendem Übertragen in das 
Auswertungsblatt möglich. Auch die Namen und Segelnummern werden dann aus dem Blatt "Laufergebnisse"
in die Auswertung übernommen und </t>
    </r>
    <r>
      <rPr>
        <b/>
        <sz val="10"/>
        <rFont val="Arial"/>
        <family val="2"/>
      </rPr>
      <t>bestehende Einträge überschrieben</t>
    </r>
    <r>
      <rPr>
        <sz val="10"/>
        <rFont val="Arial"/>
      </rPr>
      <t xml:space="preserve">. Damit die Übernahme der Ergebnisse funktioniert, müssen die Einträge in den Laufergebnissen mit den Segelnummern in Spalte C zusammen passen. Die Segelnummern mit DNS, DNF und DSQ werden im unteren Teil der Tabelle eingetragen.
</t>
    </r>
  </si>
  <si>
    <t>Christian Ückert 04.11.2012</t>
  </si>
  <si>
    <t>Für DNF gibt es Anzahl der Teilnehmer + (Wert rechts eintragen)</t>
  </si>
  <si>
    <t>Für DNS gibt es Anzahl der Teilnehmer + (Wert rechts eintragen)</t>
  </si>
  <si>
    <t>Für DSQ gibt es Anzahl der Teilnehmer + (Wert rechts eintragen)</t>
  </si>
  <si>
    <t>X</t>
  </si>
  <si>
    <t>Für DNF gibt es die Punktzahl des Letzten + (Wert rechts eintragen) Nicht mehr aktuell (s. unten)</t>
  </si>
  <si>
    <t>Für DNS gibt es die Punktzahl des Letzten + (Wert rechts eintragen) Nicht mehr aktuell (s. unten)</t>
  </si>
  <si>
    <t>Für DSQ gibt es die Punktzahl des Letzten + (Wert rechts eintragen) Nicht mehr aktuell (s. unten)</t>
  </si>
  <si>
    <t>Pos</t>
  </si>
  <si>
    <t>1</t>
  </si>
  <si>
    <t>3</t>
  </si>
  <si>
    <t>4</t>
  </si>
  <si>
    <t>5</t>
  </si>
  <si>
    <t>6</t>
  </si>
  <si>
    <t>7</t>
  </si>
  <si>
    <t>8</t>
  </si>
  <si>
    <t>10</t>
  </si>
  <si>
    <t>11</t>
  </si>
  <si>
    <t>12</t>
  </si>
  <si>
    <t>13</t>
  </si>
  <si>
    <t>14</t>
  </si>
  <si>
    <t>15</t>
  </si>
  <si>
    <t>16</t>
  </si>
  <si>
    <t>9</t>
  </si>
  <si>
    <t>Discard</t>
  </si>
  <si>
    <t>Score</t>
  </si>
  <si>
    <t>Total</t>
  </si>
  <si>
    <t>Tot</t>
  </si>
  <si>
    <t>Max</t>
  </si>
  <si>
    <t>#</t>
  </si>
  <si>
    <t>17</t>
  </si>
  <si>
    <t>18</t>
  </si>
  <si>
    <t>19</t>
  </si>
  <si>
    <t>20</t>
  </si>
  <si>
    <t>21</t>
  </si>
  <si>
    <t>22</t>
  </si>
  <si>
    <t>23</t>
  </si>
  <si>
    <t>24</t>
  </si>
  <si>
    <t>L17</t>
  </si>
  <si>
    <t>L18</t>
  </si>
  <si>
    <t>L19</t>
  </si>
  <si>
    <t>L20</t>
  </si>
  <si>
    <t>L21</t>
  </si>
  <si>
    <t>L22</t>
  </si>
  <si>
    <t>L23</t>
  </si>
  <si>
    <t>L24</t>
  </si>
  <si>
    <t>Open ITA MM Championship 2013</t>
  </si>
  <si>
    <t>Grado (GO)</t>
  </si>
  <si>
    <t>31/08 - 01/09 2013</t>
  </si>
  <si>
    <t>final</t>
  </si>
  <si>
    <t>vs</t>
  </si>
  <si>
    <t>Дрючков Владимир</t>
  </si>
  <si>
    <t>Плотников Павел</t>
  </si>
  <si>
    <t>Климов Алексей</t>
  </si>
  <si>
    <t>Камышников Валерий</t>
  </si>
  <si>
    <t>Лемсадзе Юрий</t>
  </si>
  <si>
    <t>MICRO MAGIC RUS</t>
  </si>
  <si>
    <t>Место проведения</t>
  </si>
  <si>
    <t>Название Регаты</t>
  </si>
  <si>
    <t>дата</t>
  </si>
  <si>
    <t>Участников</t>
  </si>
  <si>
    <t>Коэффициент гонки</t>
  </si>
  <si>
    <t>Выбросов</t>
  </si>
  <si>
    <t>Мах. Рейтинг</t>
  </si>
  <si>
    <t>всего</t>
  </si>
  <si>
    <t>Выброс</t>
  </si>
  <si>
    <t>Сум</t>
  </si>
  <si>
    <t>Очки</t>
  </si>
  <si>
    <t>Участник</t>
  </si>
  <si>
    <t>№ пар</t>
  </si>
  <si>
    <t>Город</t>
  </si>
  <si>
    <t>Сумма:</t>
  </si>
  <si>
    <t>Гонка да/нет:</t>
  </si>
  <si>
    <t>Число dnf, dns, dsq:</t>
  </si>
  <si>
    <t>dnf, dns, dsq да/нет:</t>
  </si>
  <si>
    <t>Последнее:</t>
  </si>
  <si>
    <t>Ошибка:</t>
  </si>
  <si>
    <t>Проверка1:</t>
  </si>
  <si>
    <t>Проверка2:</t>
  </si>
  <si>
    <t>Парус</t>
  </si>
  <si>
    <t>Имя</t>
  </si>
  <si>
    <t>поз.</t>
  </si>
  <si>
    <t>Контроль</t>
  </si>
  <si>
    <t>Химки</t>
  </si>
  <si>
    <t>Москва</t>
  </si>
  <si>
    <t>Зеленоград</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</si>
</sst>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 ;[Red]\-#,##0\ "/>
  </numFmts>
  <fonts count="11" x14ac:knownFonts="1">
    <font>
      <sz val="10"/>
      <name val="Arial"/>
    </font>
    <font>
      <b/>
      <sz val="10"/>
      <name val="Arial"/>
      <family val="2"/>
    </font>
    <font>
      <sz val="10"/>
      <name val="Arial"/>
      <family val="2"/>
    </font>
    <font>
      <sz val="10"/>
      <color indexed="16"/>
      <name val="Arial"/>
      <family val="2"/>
    </font>
    <font>
      <sz val="10"/>
      <color indexed="55"/>
      <name val="Arial"/>
    </font>
    <font>
      <b/>
      <sz val="10"/>
      <color indexed="12"/>
      <name val="Arial"/>
      <family val="2"/>
    </font>
    <font>
      <sz val="10"/>
      <color indexed="23"/>
      <name val="Arial"/>
      <family val="2"/>
    </font>
    <font>
      <b/>
      <sz val="10"/>
      <color rgb="FFFF0000"/>
      <name val="Arial"/>
      <family val="2"/>
    </font>
    <font>
      <b/>
      <sz val="10"/>
      <color theme="3"/>
      <name val="Arial"/>
      <family val="2"/>
    </font>
    <font>
      <b/>
      <sz val="10"/>
      <color rgb="FF002060"/>
      <name val="Arial"/>
      <family val="2"/>
    </font>
    <font>
      <sz val="10"/>
      <color rgb="FFFF0000"/>
      <name val="Arial"/>
      <family val="2"/>
    </font>
  </fonts>
  <fills count="16">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9" tint="-0.249977111117893"/>
        <bgColor indexed="64"/>
      </patternFill>
    </fill>
    <fill>
      <patternFill patternType="solid">
        <fgColor rgb="FFFF0000"/>
        <bgColor indexed="64"/>
      </patternFill>
    </fill>
    <fill>
      <patternFill patternType="solid">
        <fgColor rgb="FFF2F2F2"/>
        <bgColor rgb="FF000000"/>
      </patternFill>
    </fill>
  </fills>
  <borders count="13">
    <border>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176">
    <xf numFmtId="0" fontId="0" fillId="0" borderId="0" xfId="0"/>
    <xf numFmtId="0" fontId="2" fillId="0" borderId="0" xfId="0" applyFont="1"/>
    <xf numFmtId="0" fontId="2" fillId="0" borderId="0" xfId="0" applyFont="1" applyFill="1"/>
    <xf numFmtId="0" fontId="4" fillId="0" borderId="0" xfId="0" applyFont="1"/>
    <xf numFmtId="0" fontId="5" fillId="3" borderId="0" xfId="0" applyFont="1" applyFill="1" applyAlignment="1">
      <alignment horizontal="center"/>
    </xf>
    <xf numFmtId="0" fontId="2" fillId="2" borderId="0" xfId="0" applyFont="1" applyFill="1"/>
    <xf numFmtId="0" fontId="0" fillId="3" borderId="0" xfId="0" applyFill="1" applyAlignment="1">
      <alignment wrapText="1"/>
    </xf>
    <xf numFmtId="0" fontId="7" fillId="2" borderId="0" xfId="0" applyFont="1" applyFill="1" applyAlignment="1">
      <alignment horizontal="center"/>
    </xf>
    <xf numFmtId="0" fontId="1" fillId="7" borderId="0" xfId="0" applyFont="1" applyFill="1"/>
    <xf numFmtId="0" fontId="7" fillId="4" borderId="0" xfId="0" applyFont="1" applyFill="1" applyAlignment="1">
      <alignment horizontal="center"/>
    </xf>
    <xf numFmtId="0" fontId="1" fillId="7" borderId="3" xfId="0" applyFont="1" applyFill="1" applyBorder="1" applyAlignment="1">
      <alignment horizontal="center"/>
    </xf>
    <xf numFmtId="0" fontId="1" fillId="7" borderId="3" xfId="0" applyFont="1" applyFill="1" applyBorder="1"/>
    <xf numFmtId="49" fontId="1" fillId="7" borderId="3" xfId="0" applyNumberFormat="1" applyFont="1" applyFill="1" applyBorder="1" applyAlignment="1">
      <alignment horizontal="center"/>
    </xf>
    <xf numFmtId="0" fontId="1" fillId="8" borderId="3" xfId="0" applyFont="1" applyFill="1" applyBorder="1" applyAlignment="1">
      <alignment horizontal="center"/>
    </xf>
    <xf numFmtId="0" fontId="2" fillId="9" borderId="3" xfId="0" applyFont="1" applyFill="1" applyBorder="1" applyAlignment="1" applyProtection="1">
      <alignment horizontal="left"/>
      <protection locked="0"/>
    </xf>
    <xf numFmtId="0" fontId="1" fillId="9" borderId="3" xfId="0" applyFont="1" applyFill="1" applyBorder="1" applyAlignment="1" applyProtection="1">
      <alignment horizontal="left"/>
      <protection locked="0"/>
    </xf>
    <xf numFmtId="0" fontId="2" fillId="0" borderId="3" xfId="0" applyFont="1" applyFill="1" applyBorder="1" applyAlignment="1" applyProtection="1">
      <alignment horizontal="center"/>
      <protection locked="0"/>
    </xf>
    <xf numFmtId="0" fontId="2" fillId="0" borderId="7" xfId="0" applyFont="1" applyFill="1" applyBorder="1" applyAlignment="1" applyProtection="1">
      <alignment horizontal="left"/>
    </xf>
    <xf numFmtId="0" fontId="2" fillId="0" borderId="7" xfId="0" applyFont="1" applyFill="1" applyBorder="1" applyAlignment="1" applyProtection="1">
      <alignment horizontal="center"/>
    </xf>
    <xf numFmtId="0" fontId="1" fillId="0" borderId="7" xfId="0" applyFont="1" applyFill="1" applyBorder="1" applyAlignment="1" applyProtection="1">
      <alignment horizontal="center"/>
    </xf>
    <xf numFmtId="0" fontId="2" fillId="0" borderId="3" xfId="0" applyFont="1" applyFill="1" applyBorder="1" applyAlignment="1" applyProtection="1">
      <alignment horizontal="left"/>
    </xf>
    <xf numFmtId="0" fontId="2" fillId="0" borderId="3" xfId="0" applyFont="1" applyFill="1" applyBorder="1" applyAlignment="1" applyProtection="1">
      <alignment horizontal="center"/>
    </xf>
    <xf numFmtId="0" fontId="1" fillId="0" borderId="3" xfId="0" applyFont="1" applyFill="1" applyBorder="1" applyAlignment="1" applyProtection="1">
      <alignment horizontal="center"/>
    </xf>
    <xf numFmtId="0" fontId="1" fillId="0" borderId="6" xfId="0" applyFont="1" applyFill="1" applyBorder="1"/>
    <xf numFmtId="0" fontId="1" fillId="0" borderId="6" xfId="0" applyFont="1" applyFill="1" applyBorder="1" applyAlignment="1">
      <alignment horizontal="center"/>
    </xf>
    <xf numFmtId="0" fontId="2" fillId="0" borderId="2" xfId="0" applyFont="1" applyFill="1" applyBorder="1" applyAlignment="1" applyProtection="1">
      <alignment horizontal="left"/>
    </xf>
    <xf numFmtId="0" fontId="2" fillId="0" borderId="2" xfId="0" applyFont="1" applyFill="1" applyBorder="1" applyAlignment="1" applyProtection="1">
      <alignment horizontal="center"/>
    </xf>
    <xf numFmtId="0" fontId="1" fillId="0" borderId="2" xfId="0" applyFont="1" applyFill="1" applyBorder="1" applyAlignment="1" applyProtection="1">
      <alignment horizont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4" xfId="0" applyFont="1" applyFill="1" applyBorder="1" applyAlignment="1">
      <alignment horizontal="center" vertical="center"/>
    </xf>
    <xf numFmtId="0" fontId="2" fillId="0" borderId="0" xfId="0" applyFont="1" applyAlignment="1">
      <alignment vertical="center"/>
    </xf>
    <xf numFmtId="0" fontId="2" fillId="2" borderId="0" xfId="0" applyFont="1" applyFill="1" applyAlignment="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0" xfId="0" applyFont="1" applyFill="1" applyBorder="1" applyAlignment="1" applyProtection="1">
      <alignment horizontal="right" vertical="center"/>
      <protection locked="0"/>
    </xf>
    <xf numFmtId="0" fontId="2" fillId="2" borderId="0" xfId="0" applyFont="1" applyFill="1" applyBorder="1" applyAlignment="1">
      <alignment horizontal="center" vertical="center"/>
    </xf>
    <xf numFmtId="0" fontId="2" fillId="2" borderId="0" xfId="0" applyFont="1" applyFill="1" applyAlignment="1">
      <alignment horizontal="left" vertical="center"/>
    </xf>
    <xf numFmtId="0" fontId="1" fillId="2" borderId="0" xfId="0" applyFont="1" applyFill="1" applyAlignment="1">
      <alignment vertical="center"/>
    </xf>
    <xf numFmtId="0" fontId="2" fillId="2" borderId="0" xfId="0" applyFont="1" applyFill="1" applyBorder="1" applyAlignment="1">
      <alignment vertical="center"/>
    </xf>
    <xf numFmtId="0" fontId="1" fillId="10" borderId="4" xfId="0" applyFont="1" applyFill="1" applyBorder="1" applyAlignment="1">
      <alignment vertical="center"/>
    </xf>
    <xf numFmtId="0" fontId="1" fillId="10" borderId="3" xfId="0" applyFont="1" applyFill="1" applyBorder="1" applyAlignment="1">
      <alignment vertical="center"/>
    </xf>
    <xf numFmtId="0" fontId="1" fillId="10" borderId="8" xfId="0" applyFont="1" applyFill="1" applyBorder="1" applyAlignment="1">
      <alignment vertical="center"/>
    </xf>
    <xf numFmtId="0" fontId="1" fillId="10" borderId="4" xfId="0" applyFont="1" applyFill="1" applyBorder="1" applyAlignment="1" applyProtection="1">
      <alignment vertical="center"/>
      <protection locked="0"/>
    </xf>
    <xf numFmtId="0" fontId="2" fillId="0" borderId="0" xfId="0" applyFont="1" applyFill="1" applyAlignment="1">
      <alignment horizontal="right" vertical="center"/>
    </xf>
    <xf numFmtId="164" fontId="1" fillId="10" borderId="4" xfId="0" applyNumberFormat="1" applyFont="1" applyFill="1" applyBorder="1" applyAlignment="1" applyProtection="1">
      <alignment vertical="center"/>
      <protection locked="0"/>
    </xf>
    <xf numFmtId="3" fontId="7" fillId="10" borderId="4" xfId="0" applyNumberFormat="1" applyFont="1" applyFill="1" applyBorder="1" applyAlignment="1">
      <alignment vertical="center"/>
    </xf>
    <xf numFmtId="0" fontId="1" fillId="11" borderId="1" xfId="0" applyFont="1" applyFill="1" applyBorder="1" applyAlignment="1">
      <alignment horizontal="center" vertical="center"/>
    </xf>
    <xf numFmtId="0" fontId="1" fillId="11" borderId="7" xfId="0" applyFont="1" applyFill="1" applyBorder="1" applyAlignment="1">
      <alignment horizontal="left" vertical="center"/>
    </xf>
    <xf numFmtId="0" fontId="1" fillId="11" borderId="3" xfId="0" applyFont="1" applyFill="1" applyBorder="1" applyAlignment="1">
      <alignment horizontal="center" vertical="center"/>
    </xf>
    <xf numFmtId="0" fontId="1" fillId="11" borderId="3" xfId="0" applyFont="1" applyFill="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Font="1" applyBorder="1" applyAlignment="1">
      <alignment vertical="center"/>
    </xf>
    <xf numFmtId="0" fontId="2" fillId="2" borderId="5" xfId="0" applyFont="1" applyFill="1" applyBorder="1" applyAlignment="1">
      <alignment vertical="center"/>
    </xf>
    <xf numFmtId="0" fontId="1" fillId="6" borderId="3" xfId="0" applyFont="1" applyFill="1" applyBorder="1" applyAlignment="1" applyProtection="1">
      <alignment horizontal="center" vertical="center"/>
      <protection locked="0"/>
    </xf>
    <xf numFmtId="0" fontId="2" fillId="6" borderId="3" xfId="0" applyFont="1" applyFill="1" applyBorder="1" applyAlignment="1" applyProtection="1">
      <alignment horizontal="left" vertical="center"/>
      <protection locked="0"/>
    </xf>
    <xf numFmtId="0" fontId="1" fillId="6" borderId="11" xfId="0" applyFont="1" applyFill="1" applyBorder="1" applyAlignment="1" applyProtection="1">
      <alignment horizontal="center" vertical="center"/>
      <protection locked="0"/>
    </xf>
    <xf numFmtId="0" fontId="2" fillId="6" borderId="4" xfId="0" applyFont="1" applyFill="1" applyBorder="1" applyAlignment="1" applyProtection="1">
      <alignment horizontal="right" vertical="center"/>
      <protection locked="0"/>
    </xf>
    <xf numFmtId="0" fontId="2" fillId="6" borderId="3" xfId="0" applyFont="1" applyFill="1" applyBorder="1" applyAlignment="1" applyProtection="1">
      <alignment horizontal="right" vertical="center"/>
      <protection locked="0"/>
    </xf>
    <xf numFmtId="0" fontId="2" fillId="6" borderId="8" xfId="0" applyFont="1" applyFill="1" applyBorder="1" applyAlignment="1" applyProtection="1">
      <alignment horizontal="right" vertical="center"/>
      <protection locked="0"/>
    </xf>
    <xf numFmtId="0" fontId="1" fillId="6" borderId="10" xfId="0" applyFont="1" applyFill="1" applyBorder="1" applyAlignment="1" applyProtection="1">
      <alignment horizontal="right" vertical="center"/>
      <protection locked="0"/>
    </xf>
    <xf numFmtId="0" fontId="1" fillId="6" borderId="3" xfId="0" applyFont="1" applyFill="1" applyBorder="1" applyAlignment="1" applyProtection="1">
      <alignment horizontal="right" vertical="center"/>
      <protection locked="0"/>
    </xf>
    <xf numFmtId="0" fontId="1" fillId="6" borderId="8" xfId="0" applyFont="1" applyFill="1" applyBorder="1" applyAlignment="1" applyProtection="1">
      <alignment horizontal="right" vertical="center"/>
      <protection locked="0"/>
    </xf>
    <xf numFmtId="165" fontId="1" fillId="6" borderId="10" xfId="0" applyNumberFormat="1" applyFont="1" applyFill="1" applyBorder="1" applyAlignment="1" applyProtection="1">
      <alignment horizontal="right" vertical="center"/>
      <protection locked="0"/>
    </xf>
    <xf numFmtId="0" fontId="2" fillId="0" borderId="0" xfId="0" applyFont="1" applyFill="1" applyAlignment="1" applyProtection="1">
      <alignment vertical="center"/>
      <protection locked="0"/>
    </xf>
    <xf numFmtId="0" fontId="2" fillId="0" borderId="0" xfId="0" applyFont="1" applyFill="1" applyAlignment="1" applyProtection="1">
      <alignment vertical="center"/>
    </xf>
    <xf numFmtId="1" fontId="2" fillId="0" borderId="0" xfId="0" applyNumberFormat="1" applyFont="1" applyFill="1" applyAlignment="1" applyProtection="1">
      <alignment vertical="center"/>
    </xf>
    <xf numFmtId="0" fontId="2" fillId="0" borderId="0" xfId="0" applyFont="1" applyFill="1" applyBorder="1" applyAlignment="1" applyProtection="1">
      <alignment vertical="center"/>
      <protection locked="0"/>
    </xf>
    <xf numFmtId="0" fontId="1" fillId="7" borderId="3" xfId="0" applyFont="1" applyFill="1" applyBorder="1" applyAlignment="1" applyProtection="1">
      <alignment horizontal="center" vertical="center"/>
      <protection locked="0"/>
    </xf>
    <xf numFmtId="0" fontId="2" fillId="7" borderId="3" xfId="0" applyFont="1" applyFill="1" applyBorder="1" applyAlignment="1" applyProtection="1">
      <alignment horizontal="left" vertical="center"/>
      <protection locked="0"/>
    </xf>
    <xf numFmtId="0" fontId="1" fillId="7" borderId="11" xfId="0" applyFont="1" applyFill="1" applyBorder="1" applyAlignment="1" applyProtection="1">
      <alignment horizontal="center" vertical="center"/>
      <protection locked="0"/>
    </xf>
    <xf numFmtId="0" fontId="2" fillId="7" borderId="4" xfId="0" applyFont="1" applyFill="1" applyBorder="1" applyAlignment="1" applyProtection="1">
      <alignment horizontal="right" vertical="center"/>
      <protection locked="0"/>
    </xf>
    <xf numFmtId="0" fontId="2" fillId="7" borderId="3" xfId="0" applyFont="1" applyFill="1" applyBorder="1" applyAlignment="1" applyProtection="1">
      <alignment horizontal="right" vertical="center"/>
      <protection locked="0"/>
    </xf>
    <xf numFmtId="0" fontId="2" fillId="7" borderId="8" xfId="0" applyFont="1" applyFill="1" applyBorder="1" applyAlignment="1" applyProtection="1">
      <alignment horizontal="right" vertical="center"/>
      <protection locked="0"/>
    </xf>
    <xf numFmtId="0" fontId="1" fillId="7" borderId="10" xfId="0" applyFont="1" applyFill="1" applyBorder="1" applyAlignment="1" applyProtection="1">
      <alignment horizontal="right" vertical="center"/>
      <protection locked="0"/>
    </xf>
    <xf numFmtId="0" fontId="1" fillId="7" borderId="3" xfId="0" applyFont="1" applyFill="1" applyBorder="1" applyAlignment="1" applyProtection="1">
      <alignment horizontal="right" vertical="center"/>
      <protection locked="0"/>
    </xf>
    <xf numFmtId="0" fontId="1" fillId="7" borderId="8" xfId="0" applyFont="1" applyFill="1" applyBorder="1" applyAlignment="1" applyProtection="1">
      <alignment horizontal="right" vertical="center"/>
      <protection locked="0"/>
    </xf>
    <xf numFmtId="165" fontId="1" fillId="7" borderId="10" xfId="0" applyNumberFormat="1" applyFont="1" applyFill="1" applyBorder="1" applyAlignment="1" applyProtection="1">
      <alignment horizontal="right" vertical="center"/>
      <protection locked="0"/>
    </xf>
    <xf numFmtId="0" fontId="1" fillId="5" borderId="3" xfId="0" applyFont="1" applyFill="1" applyBorder="1" applyAlignment="1" applyProtection="1">
      <alignment horizontal="center" vertical="center"/>
      <protection locked="0"/>
    </xf>
    <xf numFmtId="0" fontId="2" fillId="5" borderId="3" xfId="0" applyFont="1" applyFill="1" applyBorder="1" applyAlignment="1" applyProtection="1">
      <alignment horizontal="left" vertical="center"/>
      <protection locked="0"/>
    </xf>
    <xf numFmtId="0" fontId="1" fillId="5" borderId="11" xfId="0" applyFont="1" applyFill="1" applyBorder="1" applyAlignment="1" applyProtection="1">
      <alignment horizontal="center" vertical="center"/>
      <protection locked="0"/>
    </xf>
    <xf numFmtId="0" fontId="2" fillId="5" borderId="4" xfId="0" applyFont="1" applyFill="1" applyBorder="1" applyAlignment="1" applyProtection="1">
      <alignment horizontal="right" vertical="center"/>
      <protection locked="0"/>
    </xf>
    <xf numFmtId="0" fontId="2" fillId="5" borderId="3" xfId="0" applyFont="1" applyFill="1" applyBorder="1" applyAlignment="1" applyProtection="1">
      <alignment horizontal="right" vertical="center"/>
      <protection locked="0"/>
    </xf>
    <xf numFmtId="0" fontId="2" fillId="5" borderId="8" xfId="0" applyFont="1" applyFill="1" applyBorder="1" applyAlignment="1" applyProtection="1">
      <alignment horizontal="right" vertical="center"/>
      <protection locked="0"/>
    </xf>
    <xf numFmtId="0" fontId="1" fillId="5" borderId="10" xfId="0" applyFont="1" applyFill="1" applyBorder="1" applyAlignment="1" applyProtection="1">
      <alignment horizontal="right" vertical="center"/>
      <protection locked="0"/>
    </xf>
    <xf numFmtId="0" fontId="1" fillId="5" borderId="3" xfId="0" applyFont="1" applyFill="1" applyBorder="1" applyAlignment="1" applyProtection="1">
      <alignment horizontal="right" vertical="center"/>
      <protection locked="0"/>
    </xf>
    <xf numFmtId="0" fontId="1" fillId="5" borderId="8" xfId="0" applyFont="1" applyFill="1" applyBorder="1" applyAlignment="1" applyProtection="1">
      <alignment horizontal="right" vertical="center"/>
      <protection locked="0"/>
    </xf>
    <xf numFmtId="165" fontId="1" fillId="5" borderId="10" xfId="0" applyNumberFormat="1" applyFont="1" applyFill="1" applyBorder="1" applyAlignment="1" applyProtection="1">
      <alignment horizontal="right" vertical="center"/>
      <protection locked="0"/>
    </xf>
    <xf numFmtId="0" fontId="1" fillId="4" borderId="3" xfId="0" applyFont="1" applyFill="1" applyBorder="1" applyAlignment="1" applyProtection="1">
      <alignment horizontal="center" vertical="center"/>
      <protection locked="0"/>
    </xf>
    <xf numFmtId="0" fontId="2" fillId="4" borderId="3" xfId="0" applyFont="1" applyFill="1" applyBorder="1" applyAlignment="1" applyProtection="1">
      <alignment horizontal="left" vertical="center"/>
      <protection locked="0"/>
    </xf>
    <xf numFmtId="0" fontId="1" fillId="4" borderId="11" xfId="0" applyFont="1" applyFill="1" applyBorder="1" applyAlignment="1" applyProtection="1">
      <alignment horizontal="center" vertical="center"/>
      <protection locked="0"/>
    </xf>
    <xf numFmtId="0" fontId="2" fillId="4" borderId="4" xfId="0" applyFont="1" applyFill="1" applyBorder="1" applyAlignment="1" applyProtection="1">
      <alignment horizontal="right" vertical="center"/>
      <protection locked="0"/>
    </xf>
    <xf numFmtId="0" fontId="2" fillId="4" borderId="3" xfId="0" applyFont="1" applyFill="1" applyBorder="1" applyAlignment="1" applyProtection="1">
      <alignment horizontal="right" vertical="center"/>
      <protection locked="0"/>
    </xf>
    <xf numFmtId="0" fontId="2" fillId="4" borderId="8" xfId="0" applyFont="1" applyFill="1" applyBorder="1" applyAlignment="1" applyProtection="1">
      <alignment horizontal="right" vertical="center"/>
      <protection locked="0"/>
    </xf>
    <xf numFmtId="0" fontId="1" fillId="4" borderId="10" xfId="0" applyFont="1" applyFill="1" applyBorder="1" applyAlignment="1" applyProtection="1">
      <alignment horizontal="right" vertical="center"/>
      <protection locked="0"/>
    </xf>
    <xf numFmtId="0" fontId="1" fillId="4" borderId="3" xfId="0" applyFont="1" applyFill="1" applyBorder="1" applyAlignment="1" applyProtection="1">
      <alignment horizontal="right" vertical="center"/>
      <protection locked="0"/>
    </xf>
    <xf numFmtId="0" fontId="1" fillId="4" borderId="8" xfId="0" applyFont="1" applyFill="1" applyBorder="1" applyAlignment="1" applyProtection="1">
      <alignment horizontal="right" vertical="center"/>
      <protection locked="0"/>
    </xf>
    <xf numFmtId="165" fontId="1" fillId="4" borderId="10" xfId="0" applyNumberFormat="1" applyFont="1" applyFill="1" applyBorder="1" applyAlignment="1" applyProtection="1">
      <alignment horizontal="right" vertical="center"/>
      <protection locked="0"/>
    </xf>
    <xf numFmtId="0" fontId="1" fillId="0" borderId="3" xfId="0" applyFont="1" applyBorder="1" applyAlignment="1" applyProtection="1">
      <alignment horizontal="center" vertical="center"/>
      <protection locked="0"/>
    </xf>
    <xf numFmtId="0" fontId="2" fillId="0" borderId="3" xfId="0" applyFont="1" applyBorder="1" applyAlignment="1" applyProtection="1">
      <alignment horizontal="left" vertical="center"/>
      <protection locked="0"/>
    </xf>
    <xf numFmtId="0" fontId="1" fillId="0" borderId="11" xfId="0" applyFont="1" applyBorder="1" applyAlignment="1" applyProtection="1">
      <alignment horizontal="center" vertical="center"/>
      <protection locked="0"/>
    </xf>
    <xf numFmtId="0" fontId="2" fillId="0" borderId="4" xfId="0" applyFont="1" applyFill="1" applyBorder="1" applyAlignment="1" applyProtection="1">
      <alignment horizontal="right" vertical="center"/>
      <protection locked="0"/>
    </xf>
    <xf numFmtId="0" fontId="2" fillId="0" borderId="3" xfId="0" applyFont="1" applyFill="1" applyBorder="1" applyAlignment="1" applyProtection="1">
      <alignment horizontal="right" vertical="center"/>
      <protection locked="0"/>
    </xf>
    <xf numFmtId="0" fontId="2" fillId="2" borderId="3" xfId="0" applyFont="1" applyFill="1" applyBorder="1" applyAlignment="1" applyProtection="1">
      <alignment horizontal="right" vertical="center"/>
      <protection locked="0"/>
    </xf>
    <xf numFmtId="0" fontId="2" fillId="0" borderId="8" xfId="0" applyFont="1" applyFill="1" applyBorder="1" applyAlignment="1" applyProtection="1">
      <alignment horizontal="right" vertical="center"/>
      <protection locked="0"/>
    </xf>
    <xf numFmtId="0" fontId="1" fillId="0" borderId="10" xfId="0" applyFont="1" applyFill="1" applyBorder="1" applyAlignment="1" applyProtection="1">
      <alignment horizontal="right" vertical="center"/>
      <protection locked="0"/>
    </xf>
    <xf numFmtId="0" fontId="1" fillId="0" borderId="3" xfId="0" applyFont="1" applyFill="1" applyBorder="1" applyAlignment="1" applyProtection="1">
      <alignment horizontal="right" vertical="center"/>
      <protection locked="0"/>
    </xf>
    <xf numFmtId="0" fontId="1" fillId="0" borderId="8" xfId="0" applyFont="1" applyFill="1" applyBorder="1" applyAlignment="1" applyProtection="1">
      <alignment horizontal="right" vertical="center"/>
      <protection locked="0"/>
    </xf>
    <xf numFmtId="165" fontId="1" fillId="0" borderId="10" xfId="0" applyNumberFormat="1" applyFont="1" applyFill="1" applyBorder="1" applyAlignment="1" applyProtection="1">
      <alignment horizontal="right" vertical="center"/>
      <protection locked="0"/>
    </xf>
    <xf numFmtId="0" fontId="1" fillId="0"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center" vertical="center"/>
      <protection locked="0"/>
    </xf>
    <xf numFmtId="0" fontId="2" fillId="0" borderId="10" xfId="0" applyFont="1" applyFill="1" applyBorder="1" applyAlignment="1" applyProtection="1">
      <alignment horizontal="right" vertical="center"/>
      <protection locked="0"/>
    </xf>
    <xf numFmtId="0" fontId="2" fillId="4" borderId="10" xfId="0" applyFont="1" applyFill="1" applyBorder="1" applyAlignment="1" applyProtection="1">
      <alignment horizontal="right" vertical="center"/>
      <protection locked="0"/>
    </xf>
    <xf numFmtId="0" fontId="2" fillId="0" borderId="0" xfId="0" applyFont="1" applyFill="1" applyAlignment="1" applyProtection="1">
      <alignment horizontal="center" vertical="center"/>
    </xf>
    <xf numFmtId="0" fontId="2" fillId="0" borderId="0" xfId="0" applyFont="1" applyFill="1" applyAlignment="1" applyProtection="1">
      <alignment horizontal="left" vertical="center"/>
    </xf>
    <xf numFmtId="0" fontId="2" fillId="0" borderId="0" xfId="0" applyFont="1" applyFill="1" applyBorder="1" applyAlignment="1" applyProtection="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1" fontId="2" fillId="0" borderId="0" xfId="0" applyNumberFormat="1" applyFont="1" applyFill="1" applyAlignment="1">
      <alignment vertical="center"/>
    </xf>
    <xf numFmtId="0" fontId="6" fillId="0" borderId="0" xfId="0" applyFont="1" applyFill="1" applyAlignment="1">
      <alignment vertical="center"/>
    </xf>
    <xf numFmtId="0" fontId="3" fillId="0" borderId="0" xfId="0" applyFont="1" applyFill="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1" fillId="0" borderId="0" xfId="0" applyFont="1" applyAlignment="1">
      <alignment horizontal="right" vertical="center"/>
    </xf>
    <xf numFmtId="0" fontId="2" fillId="0" borderId="0" xfId="0" applyFont="1" applyBorder="1" applyAlignment="1">
      <alignment vertical="center"/>
    </xf>
    <xf numFmtId="0" fontId="2" fillId="6" borderId="3" xfId="0" applyFont="1" applyFill="1" applyBorder="1" applyAlignment="1">
      <alignment horizontal="center" vertical="center"/>
    </xf>
    <xf numFmtId="0" fontId="2" fillId="6" borderId="8" xfId="0" applyFont="1" applyFill="1" applyBorder="1" applyAlignment="1">
      <alignment horizontal="right" vertical="center"/>
    </xf>
    <xf numFmtId="0" fontId="2" fillId="6" borderId="10" xfId="0" applyFont="1" applyFill="1" applyBorder="1" applyAlignment="1">
      <alignment horizontal="right" vertical="center"/>
    </xf>
    <xf numFmtId="1" fontId="2" fillId="0" borderId="0" xfId="0" applyNumberFormat="1" applyFont="1" applyFill="1" applyBorder="1" applyAlignment="1">
      <alignment horizontal="right" vertical="center"/>
    </xf>
    <xf numFmtId="0" fontId="2" fillId="7" borderId="3" xfId="0" applyFont="1" applyFill="1" applyBorder="1" applyAlignment="1">
      <alignment horizontal="center" vertical="center"/>
    </xf>
    <xf numFmtId="0" fontId="2" fillId="7" borderId="8" xfId="0" applyFont="1" applyFill="1" applyBorder="1" applyAlignment="1">
      <alignment horizontal="right" vertical="center"/>
    </xf>
    <xf numFmtId="0" fontId="2" fillId="7" borderId="10" xfId="0" applyFont="1" applyFill="1" applyBorder="1" applyAlignment="1">
      <alignment horizontal="right" vertical="center"/>
    </xf>
    <xf numFmtId="0" fontId="2" fillId="5" borderId="3" xfId="0" applyFont="1" applyFill="1" applyBorder="1" applyAlignment="1">
      <alignment horizontal="center" vertical="center"/>
    </xf>
    <xf numFmtId="0" fontId="2" fillId="5" borderId="8" xfId="0" applyFont="1" applyFill="1" applyBorder="1" applyAlignment="1">
      <alignment horizontal="right" vertical="center"/>
    </xf>
    <xf numFmtId="0" fontId="2" fillId="5" borderId="10" xfId="0" applyFont="1" applyFill="1" applyBorder="1" applyAlignment="1">
      <alignment horizontal="right" vertical="center"/>
    </xf>
    <xf numFmtId="0" fontId="2" fillId="4" borderId="3" xfId="0" applyFont="1" applyFill="1" applyBorder="1" applyAlignment="1">
      <alignment horizontal="center" vertical="center"/>
    </xf>
    <xf numFmtId="0" fontId="2" fillId="4" borderId="8" xfId="0" applyFont="1" applyFill="1" applyBorder="1" applyAlignment="1">
      <alignment horizontal="right" vertical="center"/>
    </xf>
    <xf numFmtId="0" fontId="2" fillId="4" borderId="10" xfId="0" applyFont="1" applyFill="1" applyBorder="1" applyAlignment="1">
      <alignment horizontal="right" vertical="center"/>
    </xf>
    <xf numFmtId="0" fontId="2" fillId="0" borderId="3" xfId="0" applyFont="1" applyBorder="1" applyAlignment="1">
      <alignment horizontal="center" vertical="center"/>
    </xf>
    <xf numFmtId="0" fontId="2" fillId="0" borderId="8" xfId="0" applyFont="1" applyFill="1" applyBorder="1" applyAlignment="1">
      <alignment horizontal="right" vertical="center"/>
    </xf>
    <xf numFmtId="0" fontId="2" fillId="0" borderId="10" xfId="0" applyFont="1" applyFill="1" applyBorder="1" applyAlignment="1">
      <alignment horizontal="right" vertical="center"/>
    </xf>
    <xf numFmtId="0" fontId="1" fillId="0" borderId="0" xfId="0" applyFont="1" applyAlignment="1">
      <alignment vertical="center"/>
    </xf>
    <xf numFmtId="0" fontId="2" fillId="6" borderId="3" xfId="0" applyFont="1" applyFill="1" applyBorder="1" applyAlignment="1">
      <alignment vertical="center"/>
    </xf>
    <xf numFmtId="0" fontId="2" fillId="7" borderId="3" xfId="0" applyFont="1" applyFill="1" applyBorder="1" applyAlignment="1">
      <alignment vertical="center"/>
    </xf>
    <xf numFmtId="0" fontId="2" fillId="5" borderId="3" xfId="0" applyFont="1" applyFill="1" applyBorder="1" applyAlignment="1">
      <alignment vertical="center"/>
    </xf>
    <xf numFmtId="0" fontId="2" fillId="4" borderId="3" xfId="0" applyFont="1" applyFill="1" applyBorder="1" applyAlignment="1">
      <alignment vertical="center"/>
    </xf>
    <xf numFmtId="0" fontId="2" fillId="0" borderId="3" xfId="0" applyFont="1" applyFill="1" applyBorder="1" applyAlignment="1">
      <alignment vertical="center"/>
    </xf>
    <xf numFmtId="0" fontId="2" fillId="10" borderId="9" xfId="0" applyFont="1" applyFill="1" applyBorder="1" applyAlignment="1">
      <alignment horizontal="left" vertical="center"/>
    </xf>
    <xf numFmtId="0" fontId="1" fillId="12" borderId="3" xfId="0" applyFont="1" applyFill="1" applyBorder="1" applyAlignment="1">
      <alignment horizontal="center"/>
    </xf>
    <xf numFmtId="0" fontId="2" fillId="12" borderId="3" xfId="0" applyFont="1" applyFill="1" applyBorder="1"/>
    <xf numFmtId="0" fontId="2" fillId="12" borderId="3" xfId="0" applyFont="1" applyFill="1" applyBorder="1" applyAlignment="1" applyProtection="1">
      <alignment horizontal="center"/>
      <protection locked="0"/>
    </xf>
    <xf numFmtId="0" fontId="1" fillId="13" borderId="3" xfId="0" applyFont="1" applyFill="1" applyBorder="1" applyAlignment="1">
      <alignment horizontal="center"/>
    </xf>
    <xf numFmtId="0" fontId="2" fillId="13" borderId="3" xfId="0" applyFont="1" applyFill="1" applyBorder="1"/>
    <xf numFmtId="0" fontId="2" fillId="13" borderId="3" xfId="0" applyFont="1" applyFill="1" applyBorder="1" applyAlignment="1" applyProtection="1">
      <alignment horizontal="center"/>
      <protection locked="0"/>
    </xf>
    <xf numFmtId="0" fontId="1" fillId="14" borderId="3" xfId="0" applyFont="1" applyFill="1" applyBorder="1" applyAlignment="1">
      <alignment horizontal="center"/>
    </xf>
    <xf numFmtId="0" fontId="2" fillId="14" borderId="3" xfId="0" applyFont="1" applyFill="1" applyBorder="1"/>
    <xf numFmtId="0" fontId="2" fillId="14" borderId="3" xfId="0" applyFont="1" applyFill="1" applyBorder="1" applyAlignment="1" applyProtection="1">
      <alignment horizontal="center"/>
      <protection locked="0"/>
    </xf>
    <xf numFmtId="0" fontId="2" fillId="9" borderId="3" xfId="0" quotePrefix="1" applyFont="1" applyFill="1" applyBorder="1" applyAlignment="1" applyProtection="1">
      <alignment horizontal="left"/>
      <protection locked="0"/>
    </xf>
    <xf numFmtId="0" fontId="10" fillId="0" borderId="0" xfId="0" applyFont="1"/>
    <xf numFmtId="0" fontId="0" fillId="7" borderId="0" xfId="0" applyFill="1"/>
    <xf numFmtId="0" fontId="1" fillId="7" borderId="0" xfId="0" applyFont="1" applyFill="1" applyAlignment="1">
      <alignment horizontal="center"/>
    </xf>
    <xf numFmtId="0" fontId="0" fillId="0" borderId="0" xfId="0" applyAlignment="1">
      <alignment horizontal="center"/>
    </xf>
    <xf numFmtId="0" fontId="8" fillId="10" borderId="4" xfId="0" quotePrefix="1" applyFont="1" applyFill="1" applyBorder="1" applyAlignment="1" applyProtection="1">
      <alignment vertical="center"/>
      <protection locked="0"/>
    </xf>
    <xf numFmtId="0" fontId="10" fillId="0" borderId="0" xfId="0" applyFont="1" applyFill="1" applyAlignment="1">
      <alignment horizontal="center"/>
    </xf>
    <xf numFmtId="0" fontId="1" fillId="0" borderId="0" xfId="0" applyFont="1" applyFill="1" applyBorder="1" applyAlignment="1">
      <alignment horizontal="center" vertical="center"/>
    </xf>
    <xf numFmtId="0" fontId="9" fillId="2" borderId="0" xfId="0" applyFont="1" applyFill="1" applyAlignment="1">
      <alignment horizontal="left" vertical="center"/>
    </xf>
    <xf numFmtId="0" fontId="9" fillId="2" borderId="12" xfId="0" applyFont="1" applyFill="1" applyBorder="1" applyAlignment="1">
      <alignment horizontal="left" vertical="center"/>
    </xf>
    <xf numFmtId="0" fontId="2" fillId="10" borderId="8" xfId="0" applyFont="1" applyFill="1" applyBorder="1" applyAlignment="1">
      <alignment horizontal="left" vertical="center"/>
    </xf>
    <xf numFmtId="0" fontId="2" fillId="10" borderId="9" xfId="0" applyFont="1" applyFill="1" applyBorder="1" applyAlignment="1">
      <alignment horizontal="left" vertical="center"/>
    </xf>
    <xf numFmtId="0" fontId="1" fillId="15" borderId="9" xfId="0" applyFont="1" applyFill="1" applyBorder="1" applyAlignment="1" applyProtection="1">
      <alignment horizontal="left" vertical="center"/>
      <protection locked="0"/>
    </xf>
    <xf numFmtId="0" fontId="1" fillId="15" borderId="4" xfId="0" applyFont="1" applyFill="1" applyBorder="1" applyAlignment="1" applyProtection="1">
      <alignment horizontal="left" vertical="center"/>
      <protection locked="0"/>
    </xf>
    <xf numFmtId="14" fontId="1" fillId="10" borderId="9" xfId="0" applyNumberFormat="1" applyFont="1" applyFill="1" applyBorder="1" applyAlignment="1" applyProtection="1">
      <alignment horizontal="left" vertical="center"/>
      <protection locked="0"/>
    </xf>
    <xf numFmtId="14" fontId="1" fillId="10" borderId="4" xfId="0" applyNumberFormat="1" applyFont="1" applyFill="1" applyBorder="1" applyAlignment="1" applyProtection="1">
      <alignment horizontal="left" vertical="center"/>
      <protection locked="0"/>
    </xf>
    <xf numFmtId="0" fontId="1" fillId="10" borderId="9" xfId="0" applyFont="1" applyFill="1" applyBorder="1" applyAlignment="1" applyProtection="1">
      <alignment horizontal="center" vertical="center"/>
      <protection locked="0"/>
    </xf>
    <xf numFmtId="0" fontId="1" fillId="10" borderId="4" xfId="0" applyFont="1" applyFill="1" applyBorder="1" applyAlignment="1" applyProtection="1">
      <alignment horizontal="center" vertical="center"/>
      <protection locked="0"/>
    </xf>
  </cellXfs>
  <cellStyles count="1">
    <cellStyle name="Обычный" xfId="0" builtinId="0"/>
  </cellStyles>
  <dxfs count="9">
    <dxf>
      <fill>
        <patternFill>
          <bgColor indexed="11"/>
        </patternFill>
      </fill>
    </dxf>
    <dxf>
      <font>
        <b/>
        <i val="0"/>
        <condense val="0"/>
        <extend val="0"/>
        <color indexed="10"/>
      </font>
      <fill>
        <patternFill>
          <bgColor indexed="10"/>
        </patternFill>
      </fill>
    </dxf>
    <dxf>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s>
  <tableStyles count="0" defaultTableStyle="TableStyleMedium9" defaultPivotStyle="PivotStyleLight16"/>
  <colors>
    <mruColors>
      <color rgb="FF0099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1"/>
          <c:order val="0"/>
          <c:tx>
            <c:strRef>
              <c:f>Stat!$A$21</c:f>
              <c:strCache>
                <c:ptCount val="1"/>
                <c:pt idx="0">
                  <c:v>14</c:v>
                </c:pt>
              </c:strCache>
            </c:strRef>
          </c:tx>
          <c:marker>
            <c:symbol val="none"/>
          </c:marker>
          <c:cat>
            <c:strRef>
              <c:f>Stat!$B$20:$R$20</c:f>
              <c:strCache>
                <c:ptCount val="1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final</c:v>
                </c:pt>
              </c:strCache>
            </c:strRef>
          </c:cat>
          <c:val>
            <c:numRef>
              <c:f>Stat!$B$21:$R$21</c:f>
              <c:numCache>
                <c:formatCode>General</c:formatCode>
                <c:ptCount val="17"/>
                <c:pt idx="0">
                  <c:v>3</c:v>
                </c:pt>
                <c:pt idx="1">
                  <c:v>2</c:v>
                </c:pt>
                <c:pt idx="2">
                  <c:v>3</c:v>
                </c:pt>
                <c:pt idx="3">
                  <c:v>4</c:v>
                </c:pt>
                <c:pt idx="4">
                  <c:v>5</c:v>
                </c:pt>
                <c:pt idx="5">
                  <c:v>5</c:v>
                </c:pt>
                <c:pt idx="6">
                  <c:v>5</c:v>
                </c:pt>
                <c:pt idx="7">
                  <c:v>5</c:v>
                </c:pt>
                <c:pt idx="8">
                  <c:v>5</c:v>
                </c:pt>
                <c:pt idx="9">
                  <c:v>5</c:v>
                </c:pt>
                <c:pt idx="10">
                  <c:v>5</c:v>
                </c:pt>
                <c:pt idx="11">
                  <c:v>5</c:v>
                </c:pt>
                <c:pt idx="12">
                  <c:v>5</c:v>
                </c:pt>
                <c:pt idx="13">
                  <c:v>5</c:v>
                </c:pt>
                <c:pt idx="14">
                  <c:v>5</c:v>
                </c:pt>
                <c:pt idx="15">
                  <c:v>5</c:v>
                </c:pt>
                <c:pt idx="16">
                  <c:v>7</c:v>
                </c:pt>
              </c:numCache>
            </c:numRef>
          </c:val>
          <c:smooth val="1"/>
        </c:ser>
        <c:ser>
          <c:idx val="0"/>
          <c:order val="1"/>
          <c:tx>
            <c:strRef>
              <c:f>Stat!$A$22</c:f>
              <c:strCache>
                <c:ptCount val="1"/>
                <c:pt idx="0">
                  <c:v>21</c:v>
                </c:pt>
              </c:strCache>
            </c:strRef>
          </c:tx>
          <c:marker>
            <c:symbol val="none"/>
          </c:marker>
          <c:cat>
            <c:strRef>
              <c:f>Stat!$B$20:$R$20</c:f>
              <c:strCache>
                <c:ptCount val="1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final</c:v>
                </c:pt>
              </c:strCache>
            </c:strRef>
          </c:cat>
          <c:val>
            <c:numRef>
              <c:f>Stat!$B$22:$R$22</c:f>
              <c:numCache>
                <c:formatCode>General</c:formatCode>
                <c:ptCount val="17"/>
                <c:pt idx="0">
                  <c:v>1</c:v>
                </c:pt>
                <c:pt idx="1">
                  <c:v>2</c:v>
                </c:pt>
                <c:pt idx="2">
                  <c:v>5</c:v>
                </c:pt>
                <c:pt idx="3">
                  <c:v>8</c:v>
                </c:pt>
                <c:pt idx="4">
                  <c:v>7</c:v>
                </c:pt>
                <c:pt idx="5">
                  <c:v>7</c:v>
                </c:pt>
                <c:pt idx="6">
                  <c:v>7</c:v>
                </c:pt>
                <c:pt idx="7">
                  <c:v>7</c:v>
                </c:pt>
                <c:pt idx="8">
                  <c:v>7</c:v>
                </c:pt>
                <c:pt idx="9">
                  <c:v>7</c:v>
                </c:pt>
                <c:pt idx="10">
                  <c:v>7</c:v>
                </c:pt>
                <c:pt idx="11">
                  <c:v>7</c:v>
                </c:pt>
                <c:pt idx="12">
                  <c:v>7</c:v>
                </c:pt>
                <c:pt idx="13">
                  <c:v>7</c:v>
                </c:pt>
                <c:pt idx="14">
                  <c:v>7</c:v>
                </c:pt>
                <c:pt idx="15">
                  <c:v>7</c:v>
                </c:pt>
                <c:pt idx="16">
                  <c:v>9</c:v>
                </c:pt>
              </c:numCache>
            </c:numRef>
          </c:val>
          <c:smooth val="1"/>
        </c:ser>
        <c:ser>
          <c:idx val="2"/>
          <c:order val="2"/>
          <c:tx>
            <c:strRef>
              <c:f>Stat!$A$23</c:f>
              <c:strCache>
                <c:ptCount val="1"/>
                <c:pt idx="0">
                  <c:v>12</c:v>
                </c:pt>
              </c:strCache>
            </c:strRef>
          </c:tx>
          <c:marker>
            <c:symbol val="none"/>
          </c:marker>
          <c:cat>
            <c:strRef>
              <c:f>Stat!$B$20:$R$20</c:f>
              <c:strCache>
                <c:ptCount val="1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final</c:v>
                </c:pt>
              </c:strCache>
            </c:strRef>
          </c:cat>
          <c:val>
            <c:numRef>
              <c:f>Stat!$B$23:$R$23</c:f>
              <c:numCache>
                <c:formatCode>General</c:formatCode>
                <c:ptCount val="17"/>
                <c:pt idx="0">
                  <c:v>-1</c:v>
                </c:pt>
                <c:pt idx="1">
                  <c:v>1</c:v>
                </c:pt>
                <c:pt idx="2">
                  <c:v>3</c:v>
                </c:pt>
                <c:pt idx="3">
                  <c:v>5</c:v>
                </c:pt>
                <c:pt idx="4">
                  <c:v>3</c:v>
                </c:pt>
                <c:pt idx="5">
                  <c:v>3</c:v>
                </c:pt>
                <c:pt idx="6">
                  <c:v>3</c:v>
                </c:pt>
                <c:pt idx="7">
                  <c:v>3</c:v>
                </c:pt>
                <c:pt idx="8">
                  <c:v>3</c:v>
                </c:pt>
                <c:pt idx="9">
                  <c:v>3</c:v>
                </c:pt>
                <c:pt idx="10">
                  <c:v>3</c:v>
                </c:pt>
                <c:pt idx="11">
                  <c:v>3</c:v>
                </c:pt>
                <c:pt idx="12">
                  <c:v>3</c:v>
                </c:pt>
                <c:pt idx="13">
                  <c:v>3</c:v>
                </c:pt>
                <c:pt idx="14">
                  <c:v>3</c:v>
                </c:pt>
                <c:pt idx="15">
                  <c:v>3</c:v>
                </c:pt>
                <c:pt idx="16">
                  <c:v>11</c:v>
                </c:pt>
              </c:numCache>
            </c:numRef>
          </c:val>
          <c:smooth val="1"/>
        </c:ser>
        <c:ser>
          <c:idx val="3"/>
          <c:order val="3"/>
          <c:tx>
            <c:strRef>
              <c:f>Stat!$A$24</c:f>
              <c:strCache>
                <c:ptCount val="1"/>
                <c:pt idx="0">
                  <c:v>33</c:v>
                </c:pt>
              </c:strCache>
            </c:strRef>
          </c:tx>
          <c:marker>
            <c:symbol val="none"/>
          </c:marker>
          <c:cat>
            <c:strRef>
              <c:f>Stat!$B$20:$R$20</c:f>
              <c:strCache>
                <c:ptCount val="1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final</c:v>
                </c:pt>
              </c:strCache>
            </c:strRef>
          </c:cat>
          <c:val>
            <c:numRef>
              <c:f>Stat!$B$24:$R$24</c:f>
              <c:numCache>
                <c:formatCode>General</c:formatCode>
                <c:ptCount val="17"/>
                <c:pt idx="0">
                  <c:v>2</c:v>
                </c:pt>
                <c:pt idx="1">
                  <c:v>5</c:v>
                </c:pt>
                <c:pt idx="2">
                  <c:v>4</c:v>
                </c:pt>
                <c:pt idx="3">
                  <c:v>8</c:v>
                </c:pt>
                <c:pt idx="4">
                  <c:v>6</c:v>
                </c:pt>
                <c:pt idx="5">
                  <c:v>6</c:v>
                </c:pt>
                <c:pt idx="6">
                  <c:v>6</c:v>
                </c:pt>
                <c:pt idx="7">
                  <c:v>6</c:v>
                </c:pt>
                <c:pt idx="8">
                  <c:v>6</c:v>
                </c:pt>
                <c:pt idx="9">
                  <c:v>6</c:v>
                </c:pt>
                <c:pt idx="10">
                  <c:v>6</c:v>
                </c:pt>
                <c:pt idx="11">
                  <c:v>6</c:v>
                </c:pt>
                <c:pt idx="12">
                  <c:v>6</c:v>
                </c:pt>
                <c:pt idx="13">
                  <c:v>6</c:v>
                </c:pt>
                <c:pt idx="14">
                  <c:v>6</c:v>
                </c:pt>
                <c:pt idx="15">
                  <c:v>6</c:v>
                </c:pt>
                <c:pt idx="16">
                  <c:v>12</c:v>
                </c:pt>
              </c:numCache>
            </c:numRef>
          </c:val>
          <c:smooth val="1"/>
        </c:ser>
        <c:ser>
          <c:idx val="4"/>
          <c:order val="4"/>
          <c:tx>
            <c:strRef>
              <c:f>Stat!$A$25</c:f>
              <c:strCache>
                <c:ptCount val="1"/>
                <c:pt idx="0">
                  <c:v>0</c:v>
                </c:pt>
              </c:strCache>
            </c:strRef>
          </c:tx>
          <c:marker>
            <c:symbol val="none"/>
          </c:marker>
          <c:cat>
            <c:strRef>
              <c:f>Stat!$B$20:$R$20</c:f>
              <c:strCache>
                <c:ptCount val="1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final</c:v>
                </c:pt>
              </c:strCache>
            </c:strRef>
          </c:cat>
          <c:val>
            <c:numRef>
              <c:f>Stat!$B$25:$R$25</c:f>
              <c:numCache>
                <c:formatCode>General</c:formatCode>
                <c:ptCount val="17"/>
                <c:pt idx="0">
                  <c:v>-2</c:v>
                </c:pt>
                <c:pt idx="1">
                  <c:v>-4</c:v>
                </c:pt>
                <c:pt idx="2">
                  <c:v>-6</c:v>
                </c:pt>
                <c:pt idx="3">
                  <c:v>-7</c:v>
                </c:pt>
                <c:pt idx="4">
                  <c:v>-9</c:v>
                </c:pt>
                <c:pt idx="5">
                  <c:v>-9</c:v>
                </c:pt>
                <c:pt idx="6">
                  <c:v>-9</c:v>
                </c:pt>
                <c:pt idx="7">
                  <c:v>-9</c:v>
                </c:pt>
                <c:pt idx="8">
                  <c:v>-9</c:v>
                </c:pt>
              </c:numCache>
            </c:numRef>
          </c:val>
          <c:smooth val="0"/>
        </c:ser>
        <c:dLbls>
          <c:showLegendKey val="0"/>
          <c:showVal val="0"/>
          <c:showCatName val="0"/>
          <c:showSerName val="0"/>
          <c:showPercent val="0"/>
          <c:showBubbleSize val="0"/>
        </c:dLbls>
        <c:smooth val="0"/>
        <c:axId val="140773536"/>
        <c:axId val="140777456"/>
      </c:lineChart>
      <c:catAx>
        <c:axId val="140773536"/>
        <c:scaling>
          <c:orientation val="minMax"/>
        </c:scaling>
        <c:delete val="0"/>
        <c:axPos val="b"/>
        <c:numFmt formatCode="General" sourceLinked="0"/>
        <c:majorTickMark val="out"/>
        <c:minorTickMark val="none"/>
        <c:tickLblPos val="nextTo"/>
        <c:crossAx val="140777456"/>
        <c:crosses val="autoZero"/>
        <c:auto val="1"/>
        <c:lblAlgn val="ctr"/>
        <c:lblOffset val="100"/>
        <c:noMultiLvlLbl val="0"/>
      </c:catAx>
      <c:valAx>
        <c:axId val="140777456"/>
        <c:scaling>
          <c:orientation val="minMax"/>
        </c:scaling>
        <c:delete val="0"/>
        <c:axPos val="l"/>
        <c:majorGridlines/>
        <c:numFmt formatCode="General" sourceLinked="1"/>
        <c:majorTickMark val="out"/>
        <c:minorTickMark val="none"/>
        <c:tickLblPos val="nextTo"/>
        <c:crossAx val="140773536"/>
        <c:crosses val="autoZero"/>
        <c:crossBetween val="between"/>
      </c:valAx>
    </c:plotArea>
    <c:legend>
      <c:legendPos val="l"/>
      <c:layout>
        <c:manualLayout>
          <c:xMode val="edge"/>
          <c:yMode val="edge"/>
          <c:x val="9.0909090909090939E-2"/>
          <c:y val="4.949258513901645E-2"/>
          <c:w val="0.13203463203463203"/>
          <c:h val="0.27586442998972965"/>
        </c:manualLayout>
      </c:layout>
      <c:overlay val="1"/>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33</xdr:col>
      <xdr:colOff>177800</xdr:colOff>
      <xdr:row>0</xdr:row>
      <xdr:rowOff>0</xdr:rowOff>
    </xdr:from>
    <xdr:to>
      <xdr:col>34</xdr:col>
      <xdr:colOff>342900</xdr:colOff>
      <xdr:row>0</xdr:row>
      <xdr:rowOff>304796</xdr:rowOff>
    </xdr:to>
    <xdr:sp macro="[0]!Ranking" textlink="">
      <xdr:nvSpPr>
        <xdr:cNvPr id="4" name="Text Box 1"/>
        <xdr:cNvSpPr txBox="1">
          <a:spLocks noChangeArrowheads="1"/>
        </xdr:cNvSpPr>
      </xdr:nvSpPr>
      <xdr:spPr bwMode="auto">
        <a:xfrm rot="5400000">
          <a:off x="8470902" y="-152402"/>
          <a:ext cx="304796" cy="609600"/>
        </a:xfrm>
        <a:prstGeom prst="rect">
          <a:avLst/>
        </a:prstGeom>
        <a:solidFill>
          <a:srgbClr val="C00000"/>
        </a:solidFill>
        <a:ln w="12700">
          <a:solidFill>
            <a:srgbClr val="000000"/>
          </a:solidFill>
          <a:miter lim="800000"/>
          <a:headEnd/>
          <a:tailEnd/>
        </a:ln>
        <a:effectLst>
          <a:outerShdw blurRad="50800" dist="38100" dir="2700000" algn="tl" rotWithShape="0">
            <a:prstClr val="black">
              <a:alpha val="40000"/>
            </a:prstClr>
          </a:outerShdw>
        </a:effectLst>
        <a:scene3d>
          <a:camera prst="orthographicFront"/>
          <a:lightRig rig="threePt" dir="t"/>
        </a:scene3d>
        <a:sp3d extrusionH="38100">
          <a:bevelT/>
        </a:sp3d>
      </xdr:spPr>
      <xdr:txBody>
        <a:bodyPr vertOverflow="clip" wrap="square" lIns="36576" tIns="27432" rIns="36576" bIns="27432" anchor="ctr" upright="1"/>
        <a:lstStyle/>
        <a:p>
          <a:pPr algn="ctr" rtl="0">
            <a:defRPr sz="1000"/>
          </a:pPr>
          <a:r>
            <a:rPr lang="fr-FR" sz="1400" b="1" i="0" u="none" strike="noStrike" baseline="0">
              <a:solidFill>
                <a:srgbClr val="FFFF00"/>
              </a:solidFill>
              <a:latin typeface="Arial"/>
              <a:cs typeface="Arial"/>
            </a:rPr>
            <a:t>2</a:t>
          </a:r>
        </a:p>
      </xdr:txBody>
    </xdr:sp>
    <xdr:clientData/>
  </xdr:twoCellAnchor>
  <xdr:twoCellAnchor>
    <xdr:from>
      <xdr:col>31</xdr:col>
      <xdr:colOff>266700</xdr:colOff>
      <xdr:row>0</xdr:row>
      <xdr:rowOff>0</xdr:rowOff>
    </xdr:from>
    <xdr:to>
      <xdr:col>33</xdr:col>
      <xdr:colOff>0</xdr:colOff>
      <xdr:row>1</xdr:row>
      <xdr:rowOff>0</xdr:rowOff>
    </xdr:to>
    <xdr:sp macro="[0]!Results" textlink="">
      <xdr:nvSpPr>
        <xdr:cNvPr id="5" name="Text Box 1448"/>
        <xdr:cNvSpPr txBox="1">
          <a:spLocks noChangeArrowheads="1"/>
        </xdr:cNvSpPr>
      </xdr:nvSpPr>
      <xdr:spPr bwMode="auto">
        <a:xfrm>
          <a:off x="7518400" y="0"/>
          <a:ext cx="622300" cy="304800"/>
        </a:xfrm>
        <a:prstGeom prst="rect">
          <a:avLst/>
        </a:prstGeom>
        <a:solidFill>
          <a:srgbClr val="009900"/>
        </a:solidFill>
        <a:ln w="12700">
          <a:solidFill>
            <a:schemeClr val="tx1"/>
          </a:solidFill>
          <a:miter lim="800000"/>
          <a:headEnd/>
          <a:tailEnd/>
        </a:ln>
        <a:effectLst>
          <a:outerShdw blurRad="50800" dist="38100" dir="2700000" algn="tl" rotWithShape="0">
            <a:prstClr val="black">
              <a:alpha val="40000"/>
            </a:prstClr>
          </a:outerShdw>
        </a:effectLst>
        <a:scene3d>
          <a:camera prst="orthographicFront"/>
          <a:lightRig rig="threePt" dir="t"/>
        </a:scene3d>
        <a:sp3d extrusionH="38100">
          <a:bevelT/>
        </a:sp3d>
      </xdr:spPr>
      <xdr:txBody>
        <a:bodyPr vertOverflow="clip" wrap="square" lIns="36576" tIns="27432" rIns="36576" bIns="27432" anchor="ctr" upright="1"/>
        <a:lstStyle/>
        <a:p>
          <a:pPr algn="ctr" rtl="0">
            <a:defRPr sz="1000"/>
          </a:pPr>
          <a:r>
            <a:rPr lang="fr-FR" sz="1200" b="1" i="0" u="none" strike="noStrike" baseline="0">
              <a:solidFill>
                <a:srgbClr val="FFFF00"/>
              </a:solidFill>
              <a:latin typeface="Arial"/>
              <a:cs typeface="Arial"/>
            </a:rPr>
            <a:t>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21</xdr:col>
      <xdr:colOff>85725</xdr:colOff>
      <xdr:row>1</xdr:row>
      <xdr:rowOff>0</xdr:rowOff>
    </xdr:from>
    <xdr:to>
      <xdr:col>36</xdr:col>
      <xdr:colOff>695325</xdr:colOff>
      <xdr:row>26</xdr:row>
      <xdr:rowOff>114300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C153"/>
  <sheetViews>
    <sheetView zoomScale="75" zoomScaleNormal="75" workbookViewId="0">
      <selection activeCell="M14" sqref="M14"/>
    </sheetView>
  </sheetViews>
  <sheetFormatPr defaultColWidth="11.42578125" defaultRowHeight="12.75" outlineLevelCol="1" x14ac:dyDescent="0.2"/>
  <cols>
    <col min="1" max="1" width="4" style="1" bestFit="1" customWidth="1"/>
    <col min="2" max="2" width="5.7109375" style="1" bestFit="1" customWidth="1"/>
    <col min="3" max="3" width="22.5703125" style="1" customWidth="1" outlineLevel="1"/>
    <col min="4" max="4" width="17.42578125" style="1" customWidth="1" outlineLevel="1"/>
    <col min="5" max="5" width="9.28515625" style="1" customWidth="1" outlineLevel="1"/>
    <col min="6" max="29" width="6.5703125" style="1" customWidth="1"/>
    <col min="30" max="16384" width="11.42578125" style="1"/>
  </cols>
  <sheetData>
    <row r="1" spans="1:29" x14ac:dyDescent="0.2">
      <c r="A1" s="8">
        <f>SUM(A2:A31)</f>
        <v>5</v>
      </c>
      <c r="B1" s="10" t="s">
        <v>173</v>
      </c>
      <c r="C1" s="11" t="s">
        <v>172</v>
      </c>
      <c r="D1" s="11" t="s">
        <v>162</v>
      </c>
      <c r="E1" s="11" t="s">
        <v>171</v>
      </c>
      <c r="F1" s="12" t="s">
        <v>101</v>
      </c>
      <c r="G1" s="12">
        <v>2</v>
      </c>
      <c r="H1" s="12" t="s">
        <v>102</v>
      </c>
      <c r="I1" s="12" t="s">
        <v>103</v>
      </c>
      <c r="J1" s="12" t="s">
        <v>104</v>
      </c>
      <c r="K1" s="12" t="s">
        <v>105</v>
      </c>
      <c r="L1" s="12" t="s">
        <v>106</v>
      </c>
      <c r="M1" s="12" t="s">
        <v>107</v>
      </c>
      <c r="N1" s="12" t="s">
        <v>115</v>
      </c>
      <c r="O1" s="12" t="s">
        <v>108</v>
      </c>
      <c r="P1" s="12" t="s">
        <v>109</v>
      </c>
      <c r="Q1" s="12" t="s">
        <v>110</v>
      </c>
      <c r="R1" s="12" t="s">
        <v>111</v>
      </c>
      <c r="S1" s="12" t="s">
        <v>112</v>
      </c>
      <c r="T1" s="12" t="s">
        <v>113</v>
      </c>
      <c r="U1" s="12" t="s">
        <v>114</v>
      </c>
      <c r="V1" s="12" t="s">
        <v>122</v>
      </c>
      <c r="W1" s="12" t="s">
        <v>123</v>
      </c>
      <c r="X1" s="12" t="s">
        <v>124</v>
      </c>
      <c r="Y1" s="12" t="s">
        <v>125</v>
      </c>
      <c r="Z1" s="12" t="s">
        <v>126</v>
      </c>
      <c r="AA1" s="12" t="s">
        <v>127</v>
      </c>
      <c r="AB1" s="12" t="s">
        <v>128</v>
      </c>
      <c r="AC1" s="12" t="s">
        <v>129</v>
      </c>
    </row>
    <row r="2" spans="1:29" x14ac:dyDescent="0.2">
      <c r="A2" s="9">
        <f t="shared" ref="A2:A31" si="0">IF(E2&lt;&gt;"",1,0)</f>
        <v>1</v>
      </c>
      <c r="B2" s="13">
        <v>1</v>
      </c>
      <c r="C2" s="14" t="s">
        <v>143</v>
      </c>
      <c r="D2" s="158" t="s">
        <v>175</v>
      </c>
      <c r="E2" s="15">
        <v>112</v>
      </c>
      <c r="F2" s="16">
        <v>12</v>
      </c>
      <c r="G2" s="16">
        <v>14</v>
      </c>
      <c r="H2" s="16">
        <v>33</v>
      </c>
      <c r="I2" s="16">
        <v>112</v>
      </c>
      <c r="J2" s="16">
        <v>21</v>
      </c>
      <c r="K2" s="16"/>
      <c r="L2" s="16"/>
      <c r="M2" s="16"/>
      <c r="N2" s="16"/>
      <c r="O2" s="16"/>
      <c r="P2" s="16"/>
      <c r="Q2" s="16"/>
      <c r="R2" s="16"/>
      <c r="S2" s="16"/>
      <c r="T2" s="16"/>
      <c r="U2" s="16"/>
      <c r="V2" s="16"/>
      <c r="W2" s="16"/>
      <c r="X2" s="18"/>
      <c r="Y2" s="18"/>
      <c r="Z2" s="16"/>
      <c r="AA2" s="16"/>
      <c r="AB2" s="16"/>
      <c r="AC2" s="16"/>
    </row>
    <row r="3" spans="1:29" x14ac:dyDescent="0.2">
      <c r="A3" s="9">
        <f t="shared" si="0"/>
        <v>1</v>
      </c>
      <c r="B3" s="13">
        <v>2</v>
      </c>
      <c r="C3" s="14" t="s">
        <v>144</v>
      </c>
      <c r="D3" s="14" t="s">
        <v>176</v>
      </c>
      <c r="E3" s="15">
        <v>14</v>
      </c>
      <c r="F3" s="16">
        <v>112</v>
      </c>
      <c r="G3" s="16">
        <v>112</v>
      </c>
      <c r="H3" s="16">
        <v>112</v>
      </c>
      <c r="I3" s="16">
        <v>14</v>
      </c>
      <c r="J3" s="16">
        <v>112</v>
      </c>
      <c r="K3" s="16"/>
      <c r="L3" s="16"/>
      <c r="M3" s="16"/>
      <c r="N3" s="16"/>
      <c r="O3" s="16"/>
      <c r="P3" s="16"/>
      <c r="Q3" s="16"/>
      <c r="R3" s="16"/>
      <c r="S3" s="16"/>
      <c r="T3" s="16"/>
      <c r="U3" s="16"/>
      <c r="V3" s="16"/>
      <c r="W3" s="16"/>
      <c r="X3" s="26"/>
      <c r="Y3" s="26"/>
      <c r="Z3" s="16"/>
      <c r="AA3" s="16"/>
      <c r="AB3" s="16"/>
      <c r="AC3" s="16"/>
    </row>
    <row r="4" spans="1:29" x14ac:dyDescent="0.2">
      <c r="A4" s="9">
        <f t="shared" si="0"/>
        <v>1</v>
      </c>
      <c r="B4" s="13">
        <v>3</v>
      </c>
      <c r="C4" s="14" t="s">
        <v>145</v>
      </c>
      <c r="D4" s="14" t="s">
        <v>176</v>
      </c>
      <c r="E4" s="15">
        <v>12</v>
      </c>
      <c r="F4" s="16">
        <v>21</v>
      </c>
      <c r="G4" s="16">
        <v>21</v>
      </c>
      <c r="H4" s="16">
        <v>14</v>
      </c>
      <c r="I4" s="16">
        <v>12</v>
      </c>
      <c r="J4" s="16">
        <v>14</v>
      </c>
      <c r="K4" s="16"/>
      <c r="L4" s="16"/>
      <c r="M4" s="16"/>
      <c r="N4" s="16"/>
      <c r="O4" s="16"/>
      <c r="P4" s="16"/>
      <c r="Q4" s="16"/>
      <c r="R4" s="16"/>
      <c r="S4" s="16"/>
      <c r="T4" s="16"/>
      <c r="U4" s="16"/>
      <c r="V4" s="16"/>
      <c r="W4" s="16"/>
      <c r="X4" s="21"/>
      <c r="Y4" s="21"/>
      <c r="Z4" s="16"/>
      <c r="AA4" s="16"/>
      <c r="AB4" s="16"/>
      <c r="AC4" s="16"/>
    </row>
    <row r="5" spans="1:29" x14ac:dyDescent="0.2">
      <c r="A5" s="9">
        <f t="shared" si="0"/>
        <v>1</v>
      </c>
      <c r="B5" s="13">
        <v>4</v>
      </c>
      <c r="C5" s="14" t="s">
        <v>146</v>
      </c>
      <c r="D5" s="14" t="s">
        <v>177</v>
      </c>
      <c r="E5" s="15">
        <v>21</v>
      </c>
      <c r="F5" s="16">
        <v>33</v>
      </c>
      <c r="G5" s="16">
        <v>12</v>
      </c>
      <c r="H5" s="16">
        <v>12</v>
      </c>
      <c r="I5" s="16">
        <v>21</v>
      </c>
      <c r="J5" s="16">
        <v>33</v>
      </c>
      <c r="K5" s="16"/>
      <c r="L5" s="16"/>
      <c r="M5" s="16"/>
      <c r="N5" s="16"/>
      <c r="O5" s="16"/>
      <c r="P5" s="16"/>
      <c r="Q5" s="16"/>
      <c r="R5" s="16"/>
      <c r="S5" s="16"/>
      <c r="T5" s="16"/>
      <c r="U5" s="16"/>
      <c r="V5" s="16"/>
      <c r="W5" s="16"/>
      <c r="X5" s="21"/>
      <c r="Y5" s="21"/>
      <c r="Z5" s="16"/>
      <c r="AA5" s="16"/>
      <c r="AB5" s="16"/>
      <c r="AC5" s="16"/>
    </row>
    <row r="6" spans="1:29" x14ac:dyDescent="0.2">
      <c r="A6" s="9">
        <f t="shared" si="0"/>
        <v>1</v>
      </c>
      <c r="B6" s="13">
        <v>5</v>
      </c>
      <c r="C6" s="14" t="s">
        <v>147</v>
      </c>
      <c r="D6" s="14" t="s">
        <v>177</v>
      </c>
      <c r="E6" s="15">
        <v>33</v>
      </c>
      <c r="F6" s="16">
        <v>14</v>
      </c>
      <c r="G6" s="16">
        <v>33</v>
      </c>
      <c r="H6" s="16">
        <v>21</v>
      </c>
      <c r="I6" s="16">
        <v>33</v>
      </c>
      <c r="J6" s="16">
        <v>12</v>
      </c>
      <c r="K6" s="16"/>
      <c r="L6" s="16"/>
      <c r="M6" s="16"/>
      <c r="N6" s="16"/>
      <c r="O6" s="16"/>
      <c r="P6" s="16"/>
      <c r="Q6" s="16"/>
      <c r="R6" s="16"/>
      <c r="S6" s="16"/>
      <c r="T6" s="16"/>
      <c r="U6" s="16"/>
      <c r="V6" s="16"/>
      <c r="W6" s="16"/>
      <c r="X6" s="21"/>
      <c r="Y6" s="21"/>
      <c r="Z6" s="16"/>
      <c r="AA6" s="16"/>
      <c r="AB6" s="16"/>
      <c r="AC6" s="16"/>
    </row>
    <row r="7" spans="1:29" x14ac:dyDescent="0.2">
      <c r="A7" s="9">
        <f t="shared" si="0"/>
        <v>0</v>
      </c>
      <c r="B7" s="13">
        <v>6</v>
      </c>
      <c r="C7" s="14"/>
      <c r="D7" s="14"/>
      <c r="E7" s="15"/>
      <c r="F7" s="16"/>
      <c r="G7" s="16"/>
      <c r="H7" s="16"/>
      <c r="I7" s="16"/>
      <c r="J7" s="16"/>
      <c r="K7" s="16"/>
      <c r="L7" s="16"/>
      <c r="M7" s="16"/>
      <c r="N7" s="16"/>
      <c r="O7" s="16"/>
      <c r="P7" s="16"/>
      <c r="Q7" s="16"/>
      <c r="R7" s="16"/>
      <c r="S7" s="16"/>
      <c r="T7" s="16"/>
      <c r="U7" s="16"/>
      <c r="V7" s="16"/>
      <c r="W7" s="16"/>
      <c r="X7" s="21"/>
      <c r="Y7" s="21"/>
      <c r="Z7" s="16"/>
      <c r="AA7" s="16"/>
      <c r="AB7" s="16"/>
      <c r="AC7" s="16"/>
    </row>
    <row r="8" spans="1:29" x14ac:dyDescent="0.2">
      <c r="A8" s="9">
        <f t="shared" si="0"/>
        <v>0</v>
      </c>
      <c r="B8" s="13">
        <v>7</v>
      </c>
      <c r="C8" s="14"/>
      <c r="D8" s="14"/>
      <c r="E8" s="15"/>
      <c r="F8" s="16"/>
      <c r="G8" s="16"/>
      <c r="H8" s="16"/>
      <c r="I8" s="16"/>
      <c r="J8" s="16"/>
      <c r="K8" s="16"/>
      <c r="L8" s="16"/>
      <c r="M8" s="16"/>
      <c r="N8" s="16"/>
      <c r="O8" s="16"/>
      <c r="P8" s="16"/>
      <c r="Q8" s="16"/>
      <c r="R8" s="16"/>
      <c r="S8" s="16"/>
      <c r="T8" s="16"/>
      <c r="U8" s="16"/>
      <c r="V8" s="16"/>
      <c r="W8" s="16"/>
      <c r="X8" s="21"/>
      <c r="Y8" s="21"/>
      <c r="Z8" s="16"/>
      <c r="AA8" s="16"/>
      <c r="AB8" s="16"/>
      <c r="AC8" s="16"/>
    </row>
    <row r="9" spans="1:29" x14ac:dyDescent="0.2">
      <c r="A9" s="9">
        <f t="shared" si="0"/>
        <v>0</v>
      </c>
      <c r="B9" s="13">
        <v>8</v>
      </c>
      <c r="C9" s="14"/>
      <c r="D9" s="14"/>
      <c r="E9" s="15"/>
      <c r="F9" s="16"/>
      <c r="G9" s="16"/>
      <c r="H9" s="16"/>
      <c r="I9" s="16"/>
      <c r="J9" s="16"/>
      <c r="K9" s="16"/>
      <c r="L9" s="16"/>
      <c r="M9" s="16"/>
      <c r="N9" s="16"/>
      <c r="O9" s="16"/>
      <c r="P9" s="16"/>
      <c r="Q9" s="16"/>
      <c r="R9" s="16"/>
      <c r="S9" s="16"/>
      <c r="T9" s="16"/>
      <c r="U9" s="16"/>
      <c r="V9" s="16"/>
      <c r="W9" s="16"/>
      <c r="X9" s="21"/>
      <c r="Y9" s="21"/>
      <c r="Z9" s="16"/>
      <c r="AA9" s="16"/>
      <c r="AB9" s="16"/>
      <c r="AC9" s="16"/>
    </row>
    <row r="10" spans="1:29" x14ac:dyDescent="0.2">
      <c r="A10" s="9">
        <f t="shared" si="0"/>
        <v>0</v>
      </c>
      <c r="B10" s="13">
        <v>9</v>
      </c>
      <c r="C10" s="14"/>
      <c r="D10" s="14"/>
      <c r="E10" s="15"/>
      <c r="F10" s="16"/>
      <c r="G10" s="16"/>
      <c r="H10" s="16"/>
      <c r="I10" s="16"/>
      <c r="J10" s="16"/>
      <c r="K10" s="16"/>
      <c r="L10" s="16"/>
      <c r="M10" s="16"/>
      <c r="N10" s="16"/>
      <c r="O10" s="16"/>
      <c r="P10" s="16"/>
      <c r="Q10" s="16"/>
      <c r="R10" s="16"/>
      <c r="S10" s="16"/>
      <c r="T10" s="16"/>
      <c r="U10" s="16"/>
      <c r="V10" s="16"/>
      <c r="W10" s="16"/>
      <c r="X10" s="21"/>
      <c r="Y10" s="21"/>
      <c r="Z10" s="16"/>
      <c r="AA10" s="16"/>
      <c r="AB10" s="16"/>
      <c r="AC10" s="16"/>
    </row>
    <row r="11" spans="1:29" x14ac:dyDescent="0.2">
      <c r="A11" s="9">
        <f t="shared" si="0"/>
        <v>0</v>
      </c>
      <c r="B11" s="13">
        <v>10</v>
      </c>
      <c r="C11" s="14"/>
      <c r="D11" s="14"/>
      <c r="E11" s="15"/>
      <c r="F11" s="16"/>
      <c r="G11" s="16"/>
      <c r="H11" s="16"/>
      <c r="I11" s="16"/>
      <c r="J11" s="16"/>
      <c r="K11" s="16"/>
      <c r="L11" s="16"/>
      <c r="M11" s="16"/>
      <c r="N11" s="16"/>
      <c r="O11" s="16"/>
      <c r="P11" s="16"/>
      <c r="Q11" s="16"/>
      <c r="R11" s="16"/>
      <c r="S11" s="16"/>
      <c r="T11" s="16"/>
      <c r="U11" s="16"/>
      <c r="V11" s="16"/>
      <c r="W11" s="16"/>
      <c r="X11" s="21"/>
      <c r="Y11" s="21"/>
      <c r="Z11" s="16"/>
      <c r="AA11" s="16"/>
      <c r="AB11" s="16"/>
      <c r="AC11" s="16"/>
    </row>
    <row r="12" spans="1:29" x14ac:dyDescent="0.2">
      <c r="A12" s="9">
        <f t="shared" si="0"/>
        <v>0</v>
      </c>
      <c r="B12" s="13">
        <v>11</v>
      </c>
      <c r="C12" s="14"/>
      <c r="D12" s="14"/>
      <c r="E12" s="15"/>
      <c r="F12" s="16"/>
      <c r="G12" s="16"/>
      <c r="H12" s="16"/>
      <c r="I12" s="16"/>
      <c r="J12" s="16"/>
      <c r="K12" s="16"/>
      <c r="L12" s="16"/>
      <c r="M12" s="16"/>
      <c r="N12" s="16"/>
      <c r="O12" s="16"/>
      <c r="P12" s="16"/>
      <c r="Q12" s="16"/>
      <c r="R12" s="16"/>
      <c r="S12" s="16"/>
      <c r="T12" s="16"/>
      <c r="U12" s="16"/>
      <c r="V12" s="16"/>
      <c r="W12" s="16"/>
      <c r="X12" s="21"/>
      <c r="Y12" s="21"/>
      <c r="Z12" s="16"/>
      <c r="AA12" s="16"/>
      <c r="AB12" s="16"/>
      <c r="AC12" s="16"/>
    </row>
    <row r="13" spans="1:29" x14ac:dyDescent="0.2">
      <c r="A13" s="9">
        <f t="shared" si="0"/>
        <v>0</v>
      </c>
      <c r="B13" s="13">
        <v>12</v>
      </c>
      <c r="C13" s="14"/>
      <c r="D13" s="14"/>
      <c r="E13" s="15"/>
      <c r="F13" s="16"/>
      <c r="G13" s="16"/>
      <c r="H13" s="16"/>
      <c r="I13" s="16"/>
      <c r="J13" s="16"/>
      <c r="K13" s="16"/>
      <c r="L13" s="16"/>
      <c r="M13" s="16"/>
      <c r="N13" s="16"/>
      <c r="O13" s="16"/>
      <c r="P13" s="16"/>
      <c r="Q13" s="16"/>
      <c r="R13" s="16"/>
      <c r="S13" s="16"/>
      <c r="T13" s="16"/>
      <c r="U13" s="16"/>
      <c r="V13" s="16"/>
      <c r="W13" s="16"/>
      <c r="X13" s="21"/>
      <c r="Y13" s="21"/>
      <c r="Z13" s="16"/>
      <c r="AA13" s="16"/>
      <c r="AB13" s="16"/>
      <c r="AC13" s="16"/>
    </row>
    <row r="14" spans="1:29" x14ac:dyDescent="0.2">
      <c r="A14" s="9">
        <f t="shared" si="0"/>
        <v>0</v>
      </c>
      <c r="B14" s="13">
        <v>13</v>
      </c>
      <c r="C14" s="14"/>
      <c r="D14" s="14"/>
      <c r="E14" s="15"/>
      <c r="F14" s="16"/>
      <c r="G14" s="16"/>
      <c r="H14" s="16"/>
      <c r="I14" s="16"/>
      <c r="J14" s="16"/>
      <c r="K14" s="16"/>
      <c r="L14" s="16"/>
      <c r="M14" s="16"/>
      <c r="N14" s="16"/>
      <c r="O14" s="16"/>
      <c r="P14" s="16"/>
      <c r="Q14" s="16"/>
      <c r="R14" s="16"/>
      <c r="S14" s="16"/>
      <c r="T14" s="16"/>
      <c r="U14" s="16"/>
      <c r="V14" s="16"/>
      <c r="W14" s="16"/>
      <c r="X14" s="21"/>
      <c r="Y14" s="21"/>
      <c r="Z14" s="16"/>
      <c r="AA14" s="16"/>
      <c r="AB14" s="16"/>
      <c r="AC14" s="16"/>
    </row>
    <row r="15" spans="1:29" x14ac:dyDescent="0.2">
      <c r="A15" s="9">
        <f t="shared" si="0"/>
        <v>0</v>
      </c>
      <c r="B15" s="13">
        <v>14</v>
      </c>
      <c r="C15" s="14"/>
      <c r="D15" s="14"/>
      <c r="E15" s="15"/>
      <c r="F15" s="16"/>
      <c r="G15" s="16"/>
      <c r="H15" s="16"/>
      <c r="I15" s="16"/>
      <c r="J15" s="16"/>
      <c r="K15" s="16"/>
      <c r="L15" s="16"/>
      <c r="M15" s="16"/>
      <c r="N15" s="16"/>
      <c r="O15" s="16"/>
      <c r="P15" s="16"/>
      <c r="Q15" s="16"/>
      <c r="R15" s="16"/>
      <c r="S15" s="16"/>
      <c r="T15" s="16"/>
      <c r="U15" s="16"/>
      <c r="V15" s="16"/>
      <c r="W15" s="16"/>
      <c r="X15" s="21"/>
      <c r="Y15" s="21"/>
      <c r="Z15" s="16"/>
      <c r="AA15" s="16"/>
      <c r="AB15" s="16"/>
      <c r="AC15" s="16"/>
    </row>
    <row r="16" spans="1:29" x14ac:dyDescent="0.2">
      <c r="A16" s="9">
        <f t="shared" si="0"/>
        <v>0</v>
      </c>
      <c r="B16" s="13">
        <v>15</v>
      </c>
      <c r="C16" s="14"/>
      <c r="D16" s="14"/>
      <c r="E16" s="15"/>
      <c r="F16" s="16"/>
      <c r="G16" s="16"/>
      <c r="H16" s="16"/>
      <c r="I16" s="16"/>
      <c r="J16" s="16"/>
      <c r="K16" s="16"/>
      <c r="L16" s="16"/>
      <c r="M16" s="16"/>
      <c r="N16" s="16"/>
      <c r="O16" s="16"/>
      <c r="P16" s="16"/>
      <c r="Q16" s="16"/>
      <c r="R16" s="16"/>
      <c r="S16" s="16"/>
      <c r="T16" s="16"/>
      <c r="U16" s="16"/>
      <c r="V16" s="16"/>
      <c r="W16" s="16"/>
      <c r="X16" s="16"/>
      <c r="Y16" s="16"/>
      <c r="Z16" s="16"/>
      <c r="AA16" s="16"/>
      <c r="AB16" s="16"/>
      <c r="AC16" s="16"/>
    </row>
    <row r="17" spans="1:29" x14ac:dyDescent="0.2">
      <c r="A17" s="9">
        <f t="shared" si="0"/>
        <v>0</v>
      </c>
      <c r="B17" s="13">
        <v>16</v>
      </c>
      <c r="C17" s="14"/>
      <c r="D17" s="14"/>
      <c r="E17" s="15"/>
      <c r="F17" s="16"/>
      <c r="G17" s="16"/>
      <c r="H17" s="16"/>
      <c r="I17" s="16"/>
      <c r="J17" s="16"/>
      <c r="K17" s="16"/>
      <c r="L17" s="16"/>
      <c r="M17" s="16"/>
      <c r="N17" s="16"/>
      <c r="O17" s="16"/>
      <c r="P17" s="16"/>
      <c r="Q17" s="16"/>
      <c r="R17" s="16"/>
      <c r="S17" s="16"/>
      <c r="T17" s="16"/>
      <c r="U17" s="16"/>
      <c r="V17" s="16"/>
      <c r="W17" s="16"/>
      <c r="X17" s="16"/>
      <c r="Y17" s="16"/>
      <c r="Z17" s="16"/>
      <c r="AA17" s="16"/>
      <c r="AB17" s="16"/>
      <c r="AC17" s="16"/>
    </row>
    <row r="18" spans="1:29" x14ac:dyDescent="0.2">
      <c r="A18" s="9">
        <f t="shared" si="0"/>
        <v>0</v>
      </c>
      <c r="B18" s="13">
        <v>17</v>
      </c>
      <c r="C18" s="14"/>
      <c r="D18" s="14"/>
      <c r="E18" s="15"/>
      <c r="F18" s="16"/>
      <c r="G18" s="16"/>
      <c r="H18" s="16"/>
      <c r="I18" s="16"/>
      <c r="J18" s="16"/>
      <c r="K18" s="16"/>
      <c r="L18" s="16"/>
      <c r="M18" s="16"/>
      <c r="N18" s="16"/>
      <c r="O18" s="16"/>
      <c r="P18" s="16"/>
      <c r="Q18" s="16"/>
      <c r="R18" s="16"/>
      <c r="S18" s="16"/>
      <c r="T18" s="16"/>
      <c r="U18" s="16"/>
      <c r="V18" s="16"/>
      <c r="W18" s="16"/>
      <c r="X18" s="16"/>
      <c r="Y18" s="16"/>
      <c r="Z18" s="16"/>
      <c r="AA18" s="16"/>
      <c r="AB18" s="16"/>
      <c r="AC18" s="16"/>
    </row>
    <row r="19" spans="1:29" x14ac:dyDescent="0.2">
      <c r="A19" s="9">
        <f t="shared" si="0"/>
        <v>0</v>
      </c>
      <c r="B19" s="13">
        <v>18</v>
      </c>
      <c r="C19" s="14"/>
      <c r="D19" s="14"/>
      <c r="E19" s="15"/>
      <c r="F19" s="16"/>
      <c r="G19" s="16"/>
      <c r="H19" s="16"/>
      <c r="I19" s="16"/>
      <c r="J19" s="16"/>
      <c r="K19" s="16"/>
      <c r="L19" s="16"/>
      <c r="M19" s="16"/>
      <c r="N19" s="16"/>
      <c r="O19" s="16"/>
      <c r="P19" s="16"/>
      <c r="Q19" s="16"/>
      <c r="R19" s="16"/>
      <c r="S19" s="16"/>
      <c r="T19" s="16"/>
      <c r="U19" s="16"/>
      <c r="V19" s="16"/>
      <c r="W19" s="16"/>
      <c r="X19" s="16"/>
      <c r="Y19" s="16"/>
      <c r="Z19" s="16"/>
      <c r="AA19" s="16"/>
      <c r="AB19" s="16"/>
      <c r="AC19" s="16"/>
    </row>
    <row r="20" spans="1:29" x14ac:dyDescent="0.2">
      <c r="A20" s="9">
        <f t="shared" si="0"/>
        <v>0</v>
      </c>
      <c r="B20" s="13">
        <v>19</v>
      </c>
      <c r="C20" s="14"/>
      <c r="D20" s="14"/>
      <c r="E20" s="15"/>
      <c r="F20" s="16"/>
      <c r="G20" s="16"/>
      <c r="H20" s="16"/>
      <c r="I20" s="16"/>
      <c r="J20" s="16"/>
      <c r="K20" s="16"/>
      <c r="L20" s="16"/>
      <c r="M20" s="16"/>
      <c r="N20" s="16"/>
      <c r="O20" s="16"/>
      <c r="P20" s="16"/>
      <c r="Q20" s="16"/>
      <c r="R20" s="16"/>
      <c r="S20" s="16"/>
      <c r="T20" s="16"/>
      <c r="U20" s="16"/>
      <c r="V20" s="16"/>
      <c r="W20" s="16"/>
      <c r="X20" s="16"/>
      <c r="Y20" s="16"/>
      <c r="Z20" s="16"/>
      <c r="AA20" s="16"/>
      <c r="AB20" s="16"/>
      <c r="AC20" s="16"/>
    </row>
    <row r="21" spans="1:29" x14ac:dyDescent="0.2">
      <c r="A21" s="9">
        <f t="shared" si="0"/>
        <v>0</v>
      </c>
      <c r="B21" s="13">
        <v>20</v>
      </c>
      <c r="C21" s="14"/>
      <c r="D21" s="14"/>
      <c r="E21" s="15"/>
      <c r="F21" s="16"/>
      <c r="G21" s="16"/>
      <c r="H21" s="16"/>
      <c r="I21" s="16"/>
      <c r="J21" s="16"/>
      <c r="K21" s="16"/>
      <c r="L21" s="16"/>
      <c r="M21" s="16"/>
      <c r="N21" s="16"/>
      <c r="O21" s="16"/>
      <c r="P21" s="16"/>
      <c r="Q21" s="16"/>
      <c r="R21" s="16"/>
      <c r="S21" s="16"/>
      <c r="T21" s="16"/>
      <c r="U21" s="16"/>
      <c r="V21" s="16"/>
      <c r="W21" s="16"/>
      <c r="X21" s="16"/>
      <c r="Y21" s="16"/>
      <c r="Z21" s="16"/>
      <c r="AA21" s="16"/>
      <c r="AB21" s="16"/>
      <c r="AC21" s="16"/>
    </row>
    <row r="22" spans="1:29" x14ac:dyDescent="0.2">
      <c r="A22" s="9">
        <f t="shared" si="0"/>
        <v>0</v>
      </c>
      <c r="B22" s="13">
        <v>21</v>
      </c>
      <c r="C22" s="14"/>
      <c r="D22" s="14"/>
      <c r="E22" s="15"/>
      <c r="F22" s="16"/>
      <c r="G22" s="16"/>
      <c r="H22" s="16"/>
      <c r="I22" s="16"/>
      <c r="J22" s="16"/>
      <c r="K22" s="16"/>
      <c r="L22" s="16"/>
      <c r="M22" s="16"/>
      <c r="N22" s="16"/>
      <c r="O22" s="16"/>
      <c r="P22" s="16"/>
      <c r="Q22" s="16"/>
      <c r="R22" s="16"/>
      <c r="S22" s="16"/>
      <c r="T22" s="16"/>
      <c r="U22" s="16"/>
      <c r="V22" s="16"/>
      <c r="W22" s="16"/>
      <c r="X22" s="16"/>
      <c r="Y22" s="16"/>
      <c r="Z22" s="16"/>
      <c r="AA22" s="16"/>
      <c r="AB22" s="16"/>
      <c r="AC22" s="16"/>
    </row>
    <row r="23" spans="1:29" x14ac:dyDescent="0.2">
      <c r="A23" s="9">
        <f t="shared" si="0"/>
        <v>0</v>
      </c>
      <c r="B23" s="13">
        <v>22</v>
      </c>
      <c r="C23" s="14"/>
      <c r="D23" s="14"/>
      <c r="E23" s="15"/>
      <c r="F23" s="16"/>
      <c r="G23" s="16"/>
      <c r="H23" s="16"/>
      <c r="I23" s="16"/>
      <c r="J23" s="16"/>
      <c r="K23" s="16"/>
      <c r="L23" s="16"/>
      <c r="M23" s="16"/>
      <c r="N23" s="16"/>
      <c r="O23" s="16"/>
      <c r="P23" s="16"/>
      <c r="Q23" s="16"/>
      <c r="R23" s="16"/>
      <c r="S23" s="16"/>
      <c r="T23" s="16"/>
      <c r="U23" s="16"/>
      <c r="V23" s="16"/>
      <c r="W23" s="16"/>
      <c r="X23" s="16"/>
      <c r="Y23" s="16"/>
      <c r="Z23" s="16"/>
      <c r="AA23" s="16"/>
      <c r="AB23" s="16"/>
      <c r="AC23" s="16"/>
    </row>
    <row r="24" spans="1:29" x14ac:dyDescent="0.2">
      <c r="A24" s="9">
        <f t="shared" si="0"/>
        <v>0</v>
      </c>
      <c r="B24" s="13">
        <v>23</v>
      </c>
      <c r="C24" s="14"/>
      <c r="D24" s="14"/>
      <c r="E24" s="15"/>
      <c r="F24" s="16"/>
      <c r="G24" s="16"/>
      <c r="H24" s="16"/>
      <c r="I24" s="16"/>
      <c r="J24" s="16"/>
      <c r="K24" s="16"/>
      <c r="L24" s="16"/>
      <c r="M24" s="16"/>
      <c r="N24" s="16"/>
      <c r="O24" s="16"/>
      <c r="P24" s="16"/>
      <c r="Q24" s="16"/>
      <c r="R24" s="16"/>
      <c r="S24" s="16"/>
      <c r="T24" s="16"/>
      <c r="U24" s="16"/>
      <c r="V24" s="16"/>
      <c r="W24" s="16"/>
      <c r="X24" s="16"/>
      <c r="Y24" s="16"/>
      <c r="Z24" s="16"/>
      <c r="AA24" s="16"/>
      <c r="AB24" s="16"/>
      <c r="AC24" s="16"/>
    </row>
    <row r="25" spans="1:29" x14ac:dyDescent="0.2">
      <c r="A25" s="9">
        <f t="shared" si="0"/>
        <v>0</v>
      </c>
      <c r="B25" s="13">
        <v>24</v>
      </c>
      <c r="C25" s="14"/>
      <c r="D25" s="14"/>
      <c r="E25" s="15"/>
      <c r="F25" s="16"/>
      <c r="G25" s="16"/>
      <c r="H25" s="16"/>
      <c r="I25" s="16"/>
      <c r="J25" s="16"/>
      <c r="K25" s="16"/>
      <c r="L25" s="16"/>
      <c r="M25" s="16"/>
      <c r="N25" s="16"/>
      <c r="O25" s="16"/>
      <c r="P25" s="16"/>
      <c r="Q25" s="16"/>
      <c r="R25" s="16"/>
      <c r="S25" s="16"/>
      <c r="T25" s="16"/>
      <c r="U25" s="16"/>
      <c r="V25" s="16"/>
      <c r="W25" s="16"/>
      <c r="X25" s="16"/>
      <c r="Y25" s="16"/>
      <c r="Z25" s="16"/>
      <c r="AA25" s="16"/>
      <c r="AB25" s="16"/>
      <c r="AC25" s="16"/>
    </row>
    <row r="26" spans="1:29" x14ac:dyDescent="0.2">
      <c r="A26" s="9">
        <f t="shared" si="0"/>
        <v>0</v>
      </c>
      <c r="B26" s="13">
        <v>25</v>
      </c>
      <c r="C26" s="14"/>
      <c r="D26" s="14"/>
      <c r="E26" s="15"/>
      <c r="F26" s="16"/>
      <c r="G26" s="16"/>
      <c r="H26" s="16"/>
      <c r="I26" s="16"/>
      <c r="J26" s="16"/>
      <c r="K26" s="16"/>
      <c r="L26" s="16"/>
      <c r="M26" s="16"/>
      <c r="N26" s="16"/>
      <c r="O26" s="16"/>
      <c r="P26" s="16"/>
      <c r="Q26" s="16"/>
      <c r="R26" s="16"/>
      <c r="S26" s="16"/>
      <c r="T26" s="16"/>
      <c r="U26" s="16"/>
      <c r="V26" s="16"/>
      <c r="W26" s="16"/>
      <c r="X26" s="16"/>
      <c r="Y26" s="16"/>
      <c r="Z26" s="16"/>
      <c r="AA26" s="16"/>
      <c r="AB26" s="16"/>
      <c r="AC26" s="16"/>
    </row>
    <row r="27" spans="1:29" x14ac:dyDescent="0.2">
      <c r="A27" s="9">
        <f t="shared" si="0"/>
        <v>0</v>
      </c>
      <c r="B27" s="13">
        <v>26</v>
      </c>
      <c r="C27" s="14"/>
      <c r="D27" s="14"/>
      <c r="E27" s="15"/>
      <c r="F27" s="16"/>
      <c r="G27" s="16"/>
      <c r="H27" s="16"/>
      <c r="I27" s="16"/>
      <c r="J27" s="16"/>
      <c r="K27" s="16"/>
      <c r="L27" s="16"/>
      <c r="M27" s="16"/>
      <c r="N27" s="16"/>
      <c r="O27" s="16"/>
      <c r="P27" s="16"/>
      <c r="Q27" s="16"/>
      <c r="R27" s="16"/>
      <c r="S27" s="16"/>
      <c r="T27" s="16"/>
      <c r="U27" s="16"/>
      <c r="V27" s="16"/>
      <c r="W27" s="16"/>
      <c r="X27" s="16"/>
      <c r="Y27" s="16"/>
      <c r="Z27" s="16"/>
      <c r="AA27" s="16"/>
      <c r="AB27" s="16"/>
      <c r="AC27" s="16"/>
    </row>
    <row r="28" spans="1:29" x14ac:dyDescent="0.2">
      <c r="A28" s="9">
        <f t="shared" si="0"/>
        <v>0</v>
      </c>
      <c r="B28" s="13">
        <v>27</v>
      </c>
      <c r="C28" s="14"/>
      <c r="D28" s="14"/>
      <c r="E28" s="15"/>
      <c r="F28" s="16"/>
      <c r="G28" s="16"/>
      <c r="H28" s="16"/>
      <c r="I28" s="16"/>
      <c r="J28" s="16"/>
      <c r="K28" s="16"/>
      <c r="L28" s="16"/>
      <c r="M28" s="16"/>
      <c r="N28" s="16"/>
      <c r="O28" s="16"/>
      <c r="P28" s="16"/>
      <c r="Q28" s="16"/>
      <c r="R28" s="16"/>
      <c r="S28" s="16"/>
      <c r="T28" s="16"/>
      <c r="U28" s="16"/>
      <c r="V28" s="16"/>
      <c r="W28" s="16"/>
      <c r="X28" s="16"/>
      <c r="Y28" s="16"/>
      <c r="Z28" s="16"/>
      <c r="AA28" s="16"/>
      <c r="AB28" s="16"/>
      <c r="AC28" s="16"/>
    </row>
    <row r="29" spans="1:29" x14ac:dyDescent="0.2">
      <c r="A29" s="9">
        <f t="shared" si="0"/>
        <v>0</v>
      </c>
      <c r="B29" s="13">
        <v>28</v>
      </c>
      <c r="C29" s="14"/>
      <c r="D29" s="14"/>
      <c r="E29" s="15"/>
      <c r="F29" s="16"/>
      <c r="G29" s="16"/>
      <c r="H29" s="16"/>
      <c r="I29" s="16"/>
      <c r="J29" s="16"/>
      <c r="K29" s="16"/>
      <c r="L29" s="16"/>
      <c r="M29" s="16"/>
      <c r="N29" s="16"/>
      <c r="O29" s="16"/>
      <c r="P29" s="16"/>
      <c r="Q29" s="16"/>
      <c r="R29" s="16"/>
      <c r="S29" s="16"/>
      <c r="T29" s="16"/>
      <c r="U29" s="16"/>
      <c r="V29" s="16"/>
      <c r="W29" s="16"/>
      <c r="X29" s="16"/>
      <c r="Y29" s="16"/>
      <c r="Z29" s="16"/>
      <c r="AA29" s="16"/>
      <c r="AB29" s="16"/>
      <c r="AC29" s="16"/>
    </row>
    <row r="30" spans="1:29" x14ac:dyDescent="0.2">
      <c r="A30" s="9">
        <f t="shared" si="0"/>
        <v>0</v>
      </c>
      <c r="B30" s="13">
        <v>29</v>
      </c>
      <c r="C30" s="14"/>
      <c r="D30" s="14"/>
      <c r="E30" s="15"/>
      <c r="F30" s="16"/>
      <c r="G30" s="16"/>
      <c r="H30" s="16"/>
      <c r="I30" s="16"/>
      <c r="J30" s="16"/>
      <c r="K30" s="16"/>
      <c r="L30" s="16"/>
      <c r="M30" s="16"/>
      <c r="N30" s="16"/>
      <c r="O30" s="16"/>
      <c r="P30" s="16"/>
      <c r="Q30" s="16"/>
      <c r="R30" s="16"/>
      <c r="S30" s="16"/>
      <c r="T30" s="16"/>
      <c r="U30" s="16"/>
      <c r="V30" s="16"/>
      <c r="W30" s="16"/>
      <c r="X30" s="16"/>
      <c r="Y30" s="16"/>
      <c r="Z30" s="16"/>
      <c r="AA30" s="16"/>
      <c r="AB30" s="16"/>
      <c r="AC30" s="16"/>
    </row>
    <row r="31" spans="1:29" x14ac:dyDescent="0.2">
      <c r="A31" s="9">
        <f t="shared" si="0"/>
        <v>0</v>
      </c>
      <c r="B31" s="13">
        <v>30</v>
      </c>
      <c r="C31" s="14"/>
      <c r="D31" s="14"/>
      <c r="E31" s="15"/>
      <c r="F31" s="16"/>
      <c r="G31" s="16"/>
      <c r="H31" s="16"/>
      <c r="I31" s="16"/>
      <c r="J31" s="16"/>
      <c r="K31" s="16"/>
      <c r="L31" s="16"/>
      <c r="M31" s="16"/>
      <c r="N31" s="16"/>
      <c r="O31" s="16"/>
      <c r="P31" s="16"/>
      <c r="Q31" s="16"/>
      <c r="R31" s="16"/>
      <c r="S31" s="16"/>
      <c r="T31" s="16"/>
      <c r="U31" s="16"/>
      <c r="V31" s="16"/>
      <c r="W31" s="16"/>
      <c r="X31" s="16"/>
      <c r="Y31" s="16"/>
      <c r="Z31" s="16"/>
      <c r="AA31" s="16"/>
      <c r="AB31" s="16"/>
      <c r="AC31" s="16"/>
    </row>
    <row r="32" spans="1:29" x14ac:dyDescent="0.2">
      <c r="A32" s="7"/>
      <c r="B32" s="149" t="s">
        <v>86</v>
      </c>
      <c r="C32" s="150"/>
      <c r="D32" s="150"/>
      <c r="E32" s="150"/>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row>
    <row r="33" spans="1:29" x14ac:dyDescent="0.2">
      <c r="A33" s="5"/>
      <c r="B33" s="149" t="s">
        <v>86</v>
      </c>
      <c r="C33" s="150"/>
      <c r="D33" s="150"/>
      <c r="E33" s="150"/>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row>
    <row r="34" spans="1:29" x14ac:dyDescent="0.2">
      <c r="A34" s="5"/>
      <c r="B34" s="149" t="s">
        <v>86</v>
      </c>
      <c r="C34" s="150"/>
      <c r="D34" s="150"/>
      <c r="E34" s="150"/>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row>
    <row r="35" spans="1:29" x14ac:dyDescent="0.2">
      <c r="B35" s="149" t="s">
        <v>86</v>
      </c>
      <c r="C35" s="150"/>
      <c r="D35" s="150"/>
      <c r="E35" s="150"/>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row>
    <row r="36" spans="1:29" x14ac:dyDescent="0.2">
      <c r="B36" s="149" t="s">
        <v>86</v>
      </c>
      <c r="C36" s="150"/>
      <c r="D36" s="150"/>
      <c r="E36" s="150"/>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row>
    <row r="37" spans="1:29" x14ac:dyDescent="0.2">
      <c r="B37" s="149" t="s">
        <v>86</v>
      </c>
      <c r="C37" s="150"/>
      <c r="D37" s="150"/>
      <c r="E37" s="150"/>
      <c r="F37" s="151"/>
      <c r="G37" s="151"/>
      <c r="H37" s="151"/>
      <c r="I37" s="151"/>
      <c r="J37" s="151"/>
      <c r="K37" s="151"/>
      <c r="L37" s="151"/>
      <c r="M37" s="151"/>
      <c r="N37" s="151"/>
      <c r="O37" s="151"/>
      <c r="P37" s="151"/>
      <c r="Q37" s="151"/>
      <c r="R37" s="151"/>
      <c r="S37" s="151"/>
      <c r="T37" s="151"/>
      <c r="U37" s="151"/>
      <c r="V37" s="151"/>
      <c r="W37" s="151"/>
      <c r="X37" s="151"/>
      <c r="Y37" s="151"/>
      <c r="Z37" s="151"/>
      <c r="AA37" s="151"/>
      <c r="AB37" s="151"/>
      <c r="AC37" s="151"/>
    </row>
    <row r="38" spans="1:29" x14ac:dyDescent="0.2">
      <c r="B38" s="152" t="s">
        <v>85</v>
      </c>
      <c r="C38" s="153"/>
      <c r="D38" s="153"/>
      <c r="E38" s="153"/>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row>
    <row r="39" spans="1:29" x14ac:dyDescent="0.2">
      <c r="B39" s="152" t="s">
        <v>85</v>
      </c>
      <c r="C39" s="153"/>
      <c r="D39" s="153"/>
      <c r="E39" s="153"/>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row>
    <row r="40" spans="1:29" x14ac:dyDescent="0.2">
      <c r="B40" s="152" t="s">
        <v>85</v>
      </c>
      <c r="C40" s="153"/>
      <c r="D40" s="153"/>
      <c r="E40" s="153"/>
      <c r="F40" s="154"/>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row>
    <row r="41" spans="1:29" x14ac:dyDescent="0.2">
      <c r="B41" s="152" t="s">
        <v>85</v>
      </c>
      <c r="C41" s="153"/>
      <c r="D41" s="153"/>
      <c r="E41" s="153"/>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row>
    <row r="42" spans="1:29" x14ac:dyDescent="0.2">
      <c r="B42" s="152" t="s">
        <v>85</v>
      </c>
      <c r="C42" s="153"/>
      <c r="D42" s="153"/>
      <c r="E42" s="153"/>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row>
    <row r="43" spans="1:29" x14ac:dyDescent="0.2">
      <c r="B43" s="155" t="s">
        <v>87</v>
      </c>
      <c r="C43" s="156"/>
      <c r="D43" s="156"/>
      <c r="E43" s="156"/>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row>
    <row r="44" spans="1:29" x14ac:dyDescent="0.2">
      <c r="B44" s="155" t="s">
        <v>87</v>
      </c>
      <c r="C44" s="156"/>
      <c r="D44" s="156"/>
      <c r="E44" s="156"/>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row>
    <row r="45" spans="1:29" x14ac:dyDescent="0.2">
      <c r="B45" s="155" t="s">
        <v>87</v>
      </c>
      <c r="C45" s="156"/>
      <c r="D45" s="156"/>
      <c r="E45" s="156"/>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row>
    <row r="46" spans="1:29" x14ac:dyDescent="0.2">
      <c r="B46" s="2"/>
      <c r="C46" s="2"/>
      <c r="D46" s="2"/>
      <c r="E46" s="2"/>
      <c r="F46" s="2"/>
      <c r="G46" s="2"/>
      <c r="H46" s="2"/>
      <c r="I46" s="2"/>
      <c r="J46" s="2"/>
      <c r="K46" s="2"/>
      <c r="L46" s="2"/>
      <c r="M46" s="2"/>
      <c r="N46" s="2"/>
      <c r="O46" s="2"/>
      <c r="P46" s="2"/>
      <c r="Q46" s="2"/>
      <c r="R46" s="2"/>
      <c r="S46" s="2"/>
      <c r="T46" s="2"/>
      <c r="U46" s="2"/>
      <c r="V46" s="2"/>
      <c r="W46" s="2"/>
    </row>
    <row r="47" spans="1:29" x14ac:dyDescent="0.2">
      <c r="B47" s="2"/>
      <c r="C47" s="2"/>
      <c r="D47" s="2"/>
      <c r="E47" s="2" t="s">
        <v>174</v>
      </c>
      <c r="F47" s="2"/>
      <c r="G47" s="164" t="str">
        <f>IF(SUM(G2:G45)=SUM(F2:F45),"","!!!")</f>
        <v/>
      </c>
      <c r="H47" s="164" t="str">
        <f t="shared" ref="H47:AC47" si="1">IF(SUM(H2:H45)=SUM(G2:G45),"","!!!")</f>
        <v/>
      </c>
      <c r="I47" s="164" t="str">
        <f t="shared" si="1"/>
        <v/>
      </c>
      <c r="J47" s="164" t="str">
        <f t="shared" si="1"/>
        <v/>
      </c>
      <c r="K47" s="164" t="str">
        <f t="shared" si="1"/>
        <v>!!!</v>
      </c>
      <c r="L47" s="164" t="str">
        <f t="shared" si="1"/>
        <v/>
      </c>
      <c r="M47" s="164" t="str">
        <f t="shared" si="1"/>
        <v/>
      </c>
      <c r="N47" s="164" t="str">
        <f t="shared" si="1"/>
        <v/>
      </c>
      <c r="O47" s="164" t="str">
        <f t="shared" si="1"/>
        <v/>
      </c>
      <c r="P47" s="164" t="str">
        <f t="shared" si="1"/>
        <v/>
      </c>
      <c r="Q47" s="164" t="str">
        <f t="shared" si="1"/>
        <v/>
      </c>
      <c r="R47" s="164" t="str">
        <f t="shared" si="1"/>
        <v/>
      </c>
      <c r="S47" s="164" t="str">
        <f t="shared" si="1"/>
        <v/>
      </c>
      <c r="T47" s="164" t="str">
        <f t="shared" si="1"/>
        <v/>
      </c>
      <c r="U47" s="164" t="str">
        <f t="shared" si="1"/>
        <v/>
      </c>
      <c r="V47" s="164" t="str">
        <f t="shared" si="1"/>
        <v/>
      </c>
      <c r="W47" s="164" t="str">
        <f t="shared" si="1"/>
        <v/>
      </c>
      <c r="X47" s="164" t="str">
        <f t="shared" si="1"/>
        <v/>
      </c>
      <c r="Y47" s="164" t="str">
        <f t="shared" si="1"/>
        <v/>
      </c>
      <c r="Z47" s="164" t="str">
        <f t="shared" si="1"/>
        <v/>
      </c>
      <c r="AA47" s="164" t="str">
        <f t="shared" si="1"/>
        <v/>
      </c>
      <c r="AB47" s="164" t="str">
        <f t="shared" si="1"/>
        <v/>
      </c>
      <c r="AC47" s="164" t="str">
        <f t="shared" si="1"/>
        <v/>
      </c>
    </row>
    <row r="48" spans="1:29" x14ac:dyDescent="0.2">
      <c r="B48" s="2"/>
      <c r="C48" s="2"/>
      <c r="D48" s="2"/>
      <c r="E48" s="2"/>
      <c r="F48" s="2"/>
      <c r="G48" s="2"/>
      <c r="H48" s="2"/>
      <c r="I48" s="2"/>
      <c r="J48" s="2"/>
      <c r="K48" s="2"/>
      <c r="L48" s="2"/>
      <c r="M48" s="2"/>
      <c r="N48" s="2"/>
      <c r="O48" s="2"/>
      <c r="P48" s="2"/>
      <c r="Q48" s="2"/>
      <c r="R48" s="2"/>
      <c r="S48" s="2"/>
      <c r="T48" s="2"/>
      <c r="U48" s="2"/>
      <c r="V48" s="2"/>
      <c r="W48" s="2"/>
    </row>
    <row r="49" spans="2:29" x14ac:dyDescent="0.2">
      <c r="B49" s="2"/>
      <c r="C49" s="2"/>
      <c r="D49" s="2"/>
      <c r="E49" s="2"/>
      <c r="F49" s="2"/>
      <c r="G49" s="2"/>
      <c r="H49" s="2"/>
      <c r="I49" s="2"/>
      <c r="J49" s="2"/>
      <c r="K49" s="2"/>
      <c r="L49" s="2"/>
      <c r="M49" s="2"/>
      <c r="N49" s="2"/>
      <c r="O49" s="2"/>
      <c r="P49" s="2"/>
      <c r="Q49" s="2"/>
      <c r="R49" s="2"/>
      <c r="S49" s="2"/>
      <c r="T49" s="2"/>
      <c r="U49" s="2"/>
      <c r="V49" s="2"/>
      <c r="W49" s="2"/>
    </row>
    <row r="50" spans="2:29" x14ac:dyDescent="0.2">
      <c r="B50" s="2"/>
      <c r="C50" s="2"/>
      <c r="D50" s="2"/>
      <c r="E50" s="2"/>
      <c r="F50" s="2"/>
      <c r="G50" s="2"/>
      <c r="H50" s="2"/>
      <c r="I50" s="2"/>
      <c r="J50" s="2"/>
      <c r="K50" s="2"/>
      <c r="L50" s="2"/>
      <c r="M50" s="2"/>
      <c r="N50" s="2"/>
      <c r="O50" s="2"/>
      <c r="P50" s="2"/>
      <c r="Q50" s="2"/>
      <c r="R50" s="2"/>
      <c r="S50" s="2"/>
      <c r="T50" s="2"/>
      <c r="U50" s="2"/>
      <c r="V50" s="2"/>
      <c r="W50" s="2"/>
    </row>
    <row r="51" spans="2:29" x14ac:dyDescent="0.2">
      <c r="B51" s="2"/>
      <c r="C51" s="2"/>
      <c r="D51" s="2"/>
      <c r="E51" s="2"/>
      <c r="F51" s="2"/>
      <c r="G51" s="2"/>
      <c r="H51" s="2"/>
      <c r="I51" s="2"/>
      <c r="J51" s="2"/>
      <c r="K51" s="2"/>
      <c r="L51" s="2"/>
      <c r="M51" s="2"/>
      <c r="N51" s="2"/>
      <c r="O51" s="2"/>
      <c r="P51" s="2"/>
      <c r="Q51" s="2"/>
      <c r="R51" s="2"/>
      <c r="S51" s="2"/>
      <c r="T51" s="2"/>
      <c r="U51" s="2"/>
      <c r="V51" s="2"/>
      <c r="W51" s="2"/>
    </row>
    <row r="52" spans="2:29" x14ac:dyDescent="0.2">
      <c r="B52" s="2"/>
      <c r="C52" s="2"/>
      <c r="D52" s="2"/>
      <c r="E52" s="2"/>
      <c r="F52" s="2"/>
      <c r="G52" s="2"/>
      <c r="H52" s="2"/>
      <c r="I52" s="2"/>
      <c r="J52" s="2"/>
      <c r="K52" s="2"/>
      <c r="L52" s="2"/>
      <c r="M52" s="2"/>
      <c r="N52" s="2"/>
      <c r="O52" s="2"/>
      <c r="P52" s="2"/>
      <c r="Q52" s="2"/>
      <c r="R52" s="2"/>
      <c r="S52" s="2"/>
      <c r="T52" s="2"/>
      <c r="U52" s="2"/>
      <c r="V52" s="2"/>
      <c r="W52" s="2"/>
    </row>
    <row r="53" spans="2:29" x14ac:dyDescent="0.2">
      <c r="B53" s="2"/>
      <c r="C53" s="2"/>
      <c r="D53" s="2"/>
      <c r="E53" s="2"/>
      <c r="F53" s="2"/>
      <c r="G53" s="2"/>
      <c r="H53" s="2"/>
      <c r="I53" s="2"/>
      <c r="J53" s="2"/>
      <c r="K53" s="2"/>
      <c r="L53" s="2"/>
      <c r="M53" s="2"/>
      <c r="N53" s="2"/>
      <c r="O53" s="2"/>
      <c r="P53" s="2"/>
      <c r="Q53" s="2"/>
      <c r="R53" s="2"/>
      <c r="S53" s="2"/>
      <c r="T53" s="2"/>
      <c r="U53" s="2"/>
      <c r="V53" s="2"/>
      <c r="W53" s="2"/>
    </row>
    <row r="54" spans="2:29" x14ac:dyDescent="0.2">
      <c r="B54" s="2"/>
      <c r="C54" s="2"/>
      <c r="D54" s="2"/>
      <c r="E54" s="2"/>
      <c r="F54" s="2"/>
      <c r="G54" s="2"/>
      <c r="H54" s="2"/>
      <c r="I54" s="2"/>
      <c r="J54" s="2"/>
      <c r="K54" s="2"/>
      <c r="L54" s="2"/>
      <c r="M54" s="2"/>
      <c r="N54" s="2"/>
      <c r="O54" s="2"/>
      <c r="P54" s="2"/>
      <c r="Q54" s="2"/>
      <c r="R54" s="2"/>
      <c r="S54" s="2"/>
      <c r="T54" s="2"/>
      <c r="U54" s="2"/>
      <c r="V54" s="2"/>
      <c r="W54" s="2"/>
    </row>
    <row r="55" spans="2:29" x14ac:dyDescent="0.2">
      <c r="B55" s="2"/>
      <c r="C55" s="2"/>
      <c r="D55" s="2"/>
      <c r="E55" s="2"/>
      <c r="F55" s="2"/>
      <c r="G55" s="2"/>
      <c r="H55" s="2"/>
      <c r="I55" s="2"/>
      <c r="J55" s="2"/>
      <c r="K55" s="2"/>
      <c r="L55" s="2"/>
      <c r="M55" s="2"/>
      <c r="N55" s="2"/>
      <c r="O55" s="2"/>
      <c r="P55" s="2"/>
      <c r="Q55" s="2"/>
      <c r="R55" s="2"/>
      <c r="S55" s="2"/>
      <c r="T55" s="2"/>
      <c r="U55" s="2"/>
      <c r="V55" s="2"/>
      <c r="W55" s="2"/>
    </row>
    <row r="56" spans="2:29" x14ac:dyDescent="0.2">
      <c r="B56" s="2"/>
      <c r="C56" s="2"/>
      <c r="D56" s="2"/>
      <c r="E56" s="2"/>
      <c r="F56" s="2"/>
      <c r="G56" s="2"/>
      <c r="H56" s="2"/>
      <c r="I56" s="2"/>
      <c r="J56" s="2"/>
      <c r="K56" s="2"/>
      <c r="L56" s="2"/>
      <c r="M56" s="2"/>
      <c r="N56" s="2"/>
      <c r="O56" s="2"/>
      <c r="P56" s="2"/>
      <c r="Q56" s="2"/>
      <c r="R56" s="2"/>
      <c r="S56" s="2"/>
      <c r="T56" s="2"/>
      <c r="U56" s="2"/>
      <c r="V56" s="2"/>
      <c r="W56" s="2"/>
    </row>
    <row r="57" spans="2:29" x14ac:dyDescent="0.2">
      <c r="B57" s="2"/>
      <c r="D57" s="2"/>
      <c r="E57" s="2"/>
      <c r="F57" s="2"/>
      <c r="G57" s="2"/>
      <c r="H57" s="2"/>
      <c r="I57" s="2"/>
      <c r="J57" s="2"/>
      <c r="K57" s="2"/>
      <c r="L57" s="2"/>
      <c r="M57" s="2"/>
      <c r="N57" s="2"/>
      <c r="O57" s="2"/>
      <c r="P57" s="2"/>
      <c r="Q57" s="2"/>
      <c r="R57" s="2"/>
      <c r="S57" s="2"/>
      <c r="T57" s="2"/>
      <c r="U57" s="2"/>
      <c r="V57" s="2"/>
      <c r="W57" s="2"/>
    </row>
    <row r="58" spans="2:29" x14ac:dyDescent="0.2">
      <c r="B58" s="2"/>
      <c r="C58" s="2"/>
      <c r="D58" s="2"/>
      <c r="E58" s="2"/>
      <c r="F58" s="2"/>
      <c r="G58" s="2"/>
      <c r="H58" s="2"/>
      <c r="I58" s="2"/>
      <c r="J58" s="2"/>
      <c r="K58" s="2"/>
      <c r="L58" s="2"/>
      <c r="M58" s="2"/>
      <c r="N58" s="2"/>
      <c r="O58" s="2"/>
      <c r="P58" s="2"/>
      <c r="Q58" s="2"/>
      <c r="R58" s="2"/>
      <c r="S58" s="2"/>
      <c r="T58" s="2"/>
      <c r="U58" s="2"/>
      <c r="V58" s="2"/>
      <c r="W58" s="2"/>
    </row>
    <row r="59" spans="2:29" x14ac:dyDescent="0.2">
      <c r="B59" s="2"/>
      <c r="C59" s="2"/>
      <c r="D59" s="2"/>
      <c r="E59" s="2"/>
      <c r="F59" s="2"/>
      <c r="G59" s="2"/>
      <c r="H59" s="2"/>
      <c r="I59" s="2"/>
      <c r="J59" s="2"/>
      <c r="K59" s="2"/>
      <c r="L59" s="2"/>
      <c r="M59" s="2"/>
      <c r="N59" s="2"/>
      <c r="O59" s="2"/>
      <c r="P59" s="2"/>
      <c r="Q59" s="2"/>
      <c r="R59" s="2"/>
      <c r="S59" s="2"/>
      <c r="T59" s="2"/>
      <c r="U59" s="2"/>
      <c r="V59" s="2"/>
      <c r="W59" s="2"/>
    </row>
    <row r="60" spans="2:29" ht="13.5" thickBot="1" x14ac:dyDescent="0.25">
      <c r="C60" s="23" t="str">
        <f>C1</f>
        <v>Имя</v>
      </c>
      <c r="D60" s="24" t="str">
        <f t="shared" ref="D60:U60" si="2">D1</f>
        <v>Город</v>
      </c>
      <c r="E60" s="24" t="str">
        <f t="shared" si="2"/>
        <v>Парус</v>
      </c>
      <c r="F60" s="24" t="str">
        <f t="shared" si="2"/>
        <v>1</v>
      </c>
      <c r="G60" s="24">
        <f t="shared" si="2"/>
        <v>2</v>
      </c>
      <c r="H60" s="24" t="str">
        <f t="shared" si="2"/>
        <v>3</v>
      </c>
      <c r="I60" s="24" t="str">
        <f t="shared" si="2"/>
        <v>4</v>
      </c>
      <c r="J60" s="24" t="str">
        <f t="shared" si="2"/>
        <v>5</v>
      </c>
      <c r="K60" s="24" t="str">
        <f t="shared" si="2"/>
        <v>6</v>
      </c>
      <c r="L60" s="24" t="str">
        <f t="shared" si="2"/>
        <v>7</v>
      </c>
      <c r="M60" s="24" t="str">
        <f t="shared" si="2"/>
        <v>8</v>
      </c>
      <c r="N60" s="24" t="str">
        <f t="shared" si="2"/>
        <v>9</v>
      </c>
      <c r="O60" s="24" t="str">
        <f t="shared" si="2"/>
        <v>10</v>
      </c>
      <c r="P60" s="24" t="str">
        <f t="shared" si="2"/>
        <v>11</v>
      </c>
      <c r="Q60" s="24" t="str">
        <f t="shared" si="2"/>
        <v>12</v>
      </c>
      <c r="R60" s="24" t="str">
        <f t="shared" si="2"/>
        <v>13</v>
      </c>
      <c r="S60" s="24" t="str">
        <f t="shared" si="2"/>
        <v>14</v>
      </c>
      <c r="T60" s="24" t="str">
        <f t="shared" si="2"/>
        <v>15</v>
      </c>
      <c r="U60" s="24" t="str">
        <f t="shared" si="2"/>
        <v>16</v>
      </c>
      <c r="V60" s="24" t="str">
        <f t="shared" ref="V60:AC60" si="3">V1</f>
        <v>17</v>
      </c>
      <c r="W60" s="24" t="str">
        <f t="shared" si="3"/>
        <v>18</v>
      </c>
      <c r="X60" s="24" t="str">
        <f t="shared" si="3"/>
        <v>19</v>
      </c>
      <c r="Y60" s="24" t="str">
        <f t="shared" si="3"/>
        <v>20</v>
      </c>
      <c r="Z60" s="24" t="str">
        <f t="shared" si="3"/>
        <v>21</v>
      </c>
      <c r="AA60" s="24" t="str">
        <f t="shared" si="3"/>
        <v>22</v>
      </c>
      <c r="AB60" s="24" t="str">
        <f t="shared" si="3"/>
        <v>23</v>
      </c>
      <c r="AC60" s="24" t="str">
        <f t="shared" si="3"/>
        <v>24</v>
      </c>
    </row>
    <row r="61" spans="2:29" x14ac:dyDescent="0.2">
      <c r="B61" s="21">
        <f t="shared" ref="B61:E90" si="4">IF(B2&lt;&gt;"",B2,"")</f>
        <v>1</v>
      </c>
      <c r="C61" s="17" t="str">
        <f t="shared" si="4"/>
        <v>Дрючков Владимир</v>
      </c>
      <c r="D61" s="18" t="str">
        <f t="shared" si="4"/>
        <v>Химки</v>
      </c>
      <c r="E61" s="19">
        <f t="shared" si="4"/>
        <v>112</v>
      </c>
      <c r="F61" s="18">
        <f t="shared" ref="F61:V67" si="5">IF(AND($E61&lt;&gt;"",F$2&lt;&gt;""),INDEX($B$2:$B$45,MATCH($E61,F$2:F$45,0)),"")</f>
        <v>2</v>
      </c>
      <c r="G61" s="18">
        <f t="shared" si="5"/>
        <v>2</v>
      </c>
      <c r="H61" s="18">
        <f t="shared" si="5"/>
        <v>2</v>
      </c>
      <c r="I61" s="18">
        <f t="shared" si="5"/>
        <v>1</v>
      </c>
      <c r="J61" s="18">
        <f t="shared" si="5"/>
        <v>2</v>
      </c>
      <c r="K61" s="18" t="str">
        <f t="shared" si="5"/>
        <v/>
      </c>
      <c r="L61" s="18" t="str">
        <f t="shared" si="5"/>
        <v/>
      </c>
      <c r="M61" s="18" t="str">
        <f t="shared" si="5"/>
        <v/>
      </c>
      <c r="N61" s="18" t="str">
        <f t="shared" si="5"/>
        <v/>
      </c>
      <c r="O61" s="18" t="str">
        <f t="shared" si="5"/>
        <v/>
      </c>
      <c r="P61" s="18" t="str">
        <f t="shared" si="5"/>
        <v/>
      </c>
      <c r="Q61" s="18" t="str">
        <f t="shared" si="5"/>
        <v/>
      </c>
      <c r="R61" s="18" t="str">
        <f t="shared" si="5"/>
        <v/>
      </c>
      <c r="S61" s="18" t="str">
        <f t="shared" si="5"/>
        <v/>
      </c>
      <c r="T61" s="18" t="str">
        <f t="shared" si="5"/>
        <v/>
      </c>
      <c r="U61" s="18" t="str">
        <f t="shared" si="5"/>
        <v/>
      </c>
      <c r="V61" s="18" t="str">
        <f t="shared" si="5"/>
        <v/>
      </c>
      <c r="W61" s="18" t="str">
        <f t="shared" ref="W61:AC76" si="6">IF(AND($E61&lt;&gt;"",W$2&lt;&gt;""),INDEX($B$2:$B$45,MATCH($E61,W$2:W$45,0)),"")</f>
        <v/>
      </c>
      <c r="X61" s="18" t="str">
        <f t="shared" si="6"/>
        <v/>
      </c>
      <c r="Y61" s="18" t="str">
        <f t="shared" si="6"/>
        <v/>
      </c>
      <c r="Z61" s="18" t="str">
        <f t="shared" si="6"/>
        <v/>
      </c>
      <c r="AA61" s="18" t="str">
        <f t="shared" si="6"/>
        <v/>
      </c>
      <c r="AB61" s="18" t="str">
        <f t="shared" si="6"/>
        <v/>
      </c>
      <c r="AC61" s="18" t="str">
        <f t="shared" si="6"/>
        <v/>
      </c>
    </row>
    <row r="62" spans="2:29" x14ac:dyDescent="0.2">
      <c r="B62" s="18">
        <f t="shared" ref="B62" si="7">IF(B3&lt;&gt;"",B3,"")</f>
        <v>2</v>
      </c>
      <c r="C62" s="25" t="str">
        <f t="shared" si="4"/>
        <v>Плотников Павел</v>
      </c>
      <c r="D62" s="26" t="str">
        <f t="shared" si="4"/>
        <v>Москва</v>
      </c>
      <c r="E62" s="27">
        <f t="shared" si="4"/>
        <v>14</v>
      </c>
      <c r="F62" s="18">
        <f t="shared" si="5"/>
        <v>5</v>
      </c>
      <c r="G62" s="18">
        <f t="shared" si="5"/>
        <v>1</v>
      </c>
      <c r="H62" s="18">
        <f t="shared" si="5"/>
        <v>3</v>
      </c>
      <c r="I62" s="18">
        <f t="shared" si="5"/>
        <v>2</v>
      </c>
      <c r="J62" s="18">
        <f t="shared" si="5"/>
        <v>3</v>
      </c>
      <c r="K62" s="18" t="str">
        <f t="shared" si="5"/>
        <v/>
      </c>
      <c r="L62" s="18" t="str">
        <f t="shared" si="5"/>
        <v/>
      </c>
      <c r="M62" s="18" t="str">
        <f t="shared" si="5"/>
        <v/>
      </c>
      <c r="N62" s="18" t="str">
        <f t="shared" si="5"/>
        <v/>
      </c>
      <c r="O62" s="18" t="str">
        <f t="shared" si="5"/>
        <v/>
      </c>
      <c r="P62" s="18" t="str">
        <f t="shared" si="5"/>
        <v/>
      </c>
      <c r="Q62" s="18" t="str">
        <f t="shared" si="5"/>
        <v/>
      </c>
      <c r="R62" s="18" t="str">
        <f t="shared" si="5"/>
        <v/>
      </c>
      <c r="S62" s="18" t="str">
        <f t="shared" si="5"/>
        <v/>
      </c>
      <c r="T62" s="18" t="str">
        <f t="shared" si="5"/>
        <v/>
      </c>
      <c r="U62" s="18" t="str">
        <f t="shared" si="5"/>
        <v/>
      </c>
      <c r="V62" s="18" t="str">
        <f t="shared" si="5"/>
        <v/>
      </c>
      <c r="W62" s="18" t="str">
        <f t="shared" si="6"/>
        <v/>
      </c>
      <c r="X62" s="18" t="str">
        <f t="shared" si="6"/>
        <v/>
      </c>
      <c r="Y62" s="18" t="str">
        <f t="shared" si="6"/>
        <v/>
      </c>
      <c r="Z62" s="18" t="str">
        <f t="shared" si="6"/>
        <v/>
      </c>
      <c r="AA62" s="18" t="str">
        <f t="shared" si="6"/>
        <v/>
      </c>
      <c r="AB62" s="18" t="str">
        <f t="shared" si="6"/>
        <v/>
      </c>
      <c r="AC62" s="18" t="str">
        <f t="shared" si="6"/>
        <v/>
      </c>
    </row>
    <row r="63" spans="2:29" x14ac:dyDescent="0.2">
      <c r="B63" s="18">
        <f t="shared" ref="B63" si="8">IF(B4&lt;&gt;"",B4,"")</f>
        <v>3</v>
      </c>
      <c r="C63" s="20" t="str">
        <f t="shared" si="4"/>
        <v>Климов Алексей</v>
      </c>
      <c r="D63" s="21" t="str">
        <f t="shared" si="4"/>
        <v>Москва</v>
      </c>
      <c r="E63" s="22">
        <f t="shared" si="4"/>
        <v>12</v>
      </c>
      <c r="F63" s="18">
        <f t="shared" si="5"/>
        <v>1</v>
      </c>
      <c r="G63" s="18">
        <f t="shared" si="5"/>
        <v>4</v>
      </c>
      <c r="H63" s="18">
        <f t="shared" si="5"/>
        <v>4</v>
      </c>
      <c r="I63" s="18">
        <f t="shared" si="5"/>
        <v>3</v>
      </c>
      <c r="J63" s="18">
        <f t="shared" si="5"/>
        <v>5</v>
      </c>
      <c r="K63" s="18" t="str">
        <f t="shared" si="5"/>
        <v/>
      </c>
      <c r="L63" s="18" t="str">
        <f t="shared" si="5"/>
        <v/>
      </c>
      <c r="M63" s="18" t="str">
        <f t="shared" si="5"/>
        <v/>
      </c>
      <c r="N63" s="18" t="str">
        <f t="shared" si="5"/>
        <v/>
      </c>
      <c r="O63" s="18" t="str">
        <f t="shared" si="5"/>
        <v/>
      </c>
      <c r="P63" s="18" t="str">
        <f t="shared" si="5"/>
        <v/>
      </c>
      <c r="Q63" s="18" t="str">
        <f t="shared" si="5"/>
        <v/>
      </c>
      <c r="R63" s="18" t="str">
        <f t="shared" si="5"/>
        <v/>
      </c>
      <c r="S63" s="18" t="str">
        <f t="shared" si="5"/>
        <v/>
      </c>
      <c r="T63" s="18" t="str">
        <f t="shared" si="5"/>
        <v/>
      </c>
      <c r="U63" s="18" t="str">
        <f t="shared" si="5"/>
        <v/>
      </c>
      <c r="V63" s="18" t="str">
        <f t="shared" si="5"/>
        <v/>
      </c>
      <c r="W63" s="18" t="str">
        <f t="shared" si="6"/>
        <v/>
      </c>
      <c r="X63" s="18" t="str">
        <f t="shared" si="6"/>
        <v/>
      </c>
      <c r="Y63" s="18" t="str">
        <f t="shared" si="6"/>
        <v/>
      </c>
      <c r="Z63" s="18" t="str">
        <f t="shared" si="6"/>
        <v/>
      </c>
      <c r="AA63" s="18" t="str">
        <f t="shared" si="6"/>
        <v/>
      </c>
      <c r="AB63" s="18" t="str">
        <f t="shared" si="6"/>
        <v/>
      </c>
      <c r="AC63" s="18" t="str">
        <f t="shared" si="6"/>
        <v/>
      </c>
    </row>
    <row r="64" spans="2:29" x14ac:dyDescent="0.2">
      <c r="B64" s="18">
        <f t="shared" ref="B64" si="9">IF(B5&lt;&gt;"",B5,"")</f>
        <v>4</v>
      </c>
      <c r="C64" s="20" t="str">
        <f t="shared" si="4"/>
        <v>Камышников Валерий</v>
      </c>
      <c r="D64" s="21" t="str">
        <f t="shared" si="4"/>
        <v>Зеленоград</v>
      </c>
      <c r="E64" s="22">
        <f t="shared" si="4"/>
        <v>21</v>
      </c>
      <c r="F64" s="18">
        <f t="shared" si="5"/>
        <v>3</v>
      </c>
      <c r="G64" s="18">
        <f t="shared" si="5"/>
        <v>3</v>
      </c>
      <c r="H64" s="18">
        <f t="shared" si="5"/>
        <v>5</v>
      </c>
      <c r="I64" s="18">
        <f t="shared" si="5"/>
        <v>4</v>
      </c>
      <c r="J64" s="18">
        <f t="shared" si="5"/>
        <v>1</v>
      </c>
      <c r="K64" s="18" t="str">
        <f t="shared" si="5"/>
        <v/>
      </c>
      <c r="L64" s="18" t="str">
        <f t="shared" si="5"/>
        <v/>
      </c>
      <c r="M64" s="18" t="str">
        <f t="shared" si="5"/>
        <v/>
      </c>
      <c r="N64" s="18" t="str">
        <f t="shared" si="5"/>
        <v/>
      </c>
      <c r="O64" s="18" t="str">
        <f t="shared" si="5"/>
        <v/>
      </c>
      <c r="P64" s="18" t="str">
        <f t="shared" si="5"/>
        <v/>
      </c>
      <c r="Q64" s="18" t="str">
        <f t="shared" si="5"/>
        <v/>
      </c>
      <c r="R64" s="18" t="str">
        <f t="shared" si="5"/>
        <v/>
      </c>
      <c r="S64" s="18" t="str">
        <f t="shared" si="5"/>
        <v/>
      </c>
      <c r="T64" s="18" t="str">
        <f t="shared" si="5"/>
        <v/>
      </c>
      <c r="U64" s="18" t="str">
        <f t="shared" si="5"/>
        <v/>
      </c>
      <c r="V64" s="18" t="str">
        <f t="shared" si="5"/>
        <v/>
      </c>
      <c r="W64" s="18" t="str">
        <f t="shared" si="6"/>
        <v/>
      </c>
      <c r="X64" s="18" t="str">
        <f t="shared" si="6"/>
        <v/>
      </c>
      <c r="Y64" s="18" t="str">
        <f t="shared" si="6"/>
        <v/>
      </c>
      <c r="Z64" s="18" t="str">
        <f t="shared" si="6"/>
        <v/>
      </c>
      <c r="AA64" s="18" t="str">
        <f t="shared" si="6"/>
        <v/>
      </c>
      <c r="AB64" s="18" t="str">
        <f t="shared" si="6"/>
        <v/>
      </c>
      <c r="AC64" s="18" t="str">
        <f t="shared" si="6"/>
        <v/>
      </c>
    </row>
    <row r="65" spans="2:29" x14ac:dyDescent="0.2">
      <c r="B65" s="18">
        <f t="shared" ref="B65" si="10">IF(B6&lt;&gt;"",B6,"")</f>
        <v>5</v>
      </c>
      <c r="C65" s="20" t="str">
        <f t="shared" si="4"/>
        <v>Лемсадзе Юрий</v>
      </c>
      <c r="D65" s="21" t="str">
        <f t="shared" si="4"/>
        <v>Зеленоград</v>
      </c>
      <c r="E65" s="22">
        <f t="shared" si="4"/>
        <v>33</v>
      </c>
      <c r="F65" s="18">
        <f t="shared" si="5"/>
        <v>4</v>
      </c>
      <c r="G65" s="18">
        <f t="shared" si="5"/>
        <v>5</v>
      </c>
      <c r="H65" s="18">
        <f t="shared" si="5"/>
        <v>1</v>
      </c>
      <c r="I65" s="18">
        <f t="shared" si="5"/>
        <v>5</v>
      </c>
      <c r="J65" s="18">
        <f t="shared" si="5"/>
        <v>4</v>
      </c>
      <c r="K65" s="18" t="str">
        <f t="shared" si="5"/>
        <v/>
      </c>
      <c r="L65" s="18" t="str">
        <f t="shared" si="5"/>
        <v/>
      </c>
      <c r="M65" s="18" t="str">
        <f t="shared" si="5"/>
        <v/>
      </c>
      <c r="N65" s="18" t="str">
        <f t="shared" si="5"/>
        <v/>
      </c>
      <c r="O65" s="18" t="str">
        <f t="shared" si="5"/>
        <v/>
      </c>
      <c r="P65" s="18" t="str">
        <f t="shared" si="5"/>
        <v/>
      </c>
      <c r="Q65" s="18" t="str">
        <f t="shared" si="5"/>
        <v/>
      </c>
      <c r="R65" s="18" t="str">
        <f t="shared" si="5"/>
        <v/>
      </c>
      <c r="S65" s="18" t="str">
        <f t="shared" si="5"/>
        <v/>
      </c>
      <c r="T65" s="18" t="str">
        <f t="shared" si="5"/>
        <v/>
      </c>
      <c r="U65" s="18" t="str">
        <f t="shared" si="5"/>
        <v/>
      </c>
      <c r="V65" s="18" t="str">
        <f t="shared" si="5"/>
        <v/>
      </c>
      <c r="W65" s="18" t="str">
        <f t="shared" si="6"/>
        <v/>
      </c>
      <c r="X65" s="18" t="str">
        <f t="shared" si="6"/>
        <v/>
      </c>
      <c r="Y65" s="18" t="str">
        <f t="shared" si="6"/>
        <v/>
      </c>
      <c r="Z65" s="18" t="str">
        <f t="shared" si="6"/>
        <v/>
      </c>
      <c r="AA65" s="18" t="str">
        <f t="shared" si="6"/>
        <v/>
      </c>
      <c r="AB65" s="18" t="str">
        <f t="shared" si="6"/>
        <v/>
      </c>
      <c r="AC65" s="18" t="str">
        <f t="shared" si="6"/>
        <v/>
      </c>
    </row>
    <row r="66" spans="2:29" x14ac:dyDescent="0.2">
      <c r="B66" s="18">
        <f t="shared" ref="B66" si="11">IF(B7&lt;&gt;"",B7,"")</f>
        <v>6</v>
      </c>
      <c r="C66" s="20" t="str">
        <f t="shared" si="4"/>
        <v/>
      </c>
      <c r="D66" s="21" t="str">
        <f t="shared" si="4"/>
        <v/>
      </c>
      <c r="E66" s="22" t="str">
        <f t="shared" si="4"/>
        <v/>
      </c>
      <c r="F66" s="18" t="str">
        <f t="shared" si="5"/>
        <v/>
      </c>
      <c r="G66" s="18" t="str">
        <f t="shared" si="5"/>
        <v/>
      </c>
      <c r="H66" s="18" t="str">
        <f t="shared" si="5"/>
        <v/>
      </c>
      <c r="I66" s="18" t="str">
        <f t="shared" si="5"/>
        <v/>
      </c>
      <c r="J66" s="18" t="str">
        <f t="shared" si="5"/>
        <v/>
      </c>
      <c r="K66" s="18" t="str">
        <f t="shared" si="5"/>
        <v/>
      </c>
      <c r="L66" s="18" t="str">
        <f t="shared" si="5"/>
        <v/>
      </c>
      <c r="M66" s="18" t="str">
        <f t="shared" si="5"/>
        <v/>
      </c>
      <c r="N66" s="18" t="str">
        <f t="shared" si="5"/>
        <v/>
      </c>
      <c r="O66" s="18" t="str">
        <f t="shared" si="5"/>
        <v/>
      </c>
      <c r="P66" s="18" t="str">
        <f t="shared" si="5"/>
        <v/>
      </c>
      <c r="Q66" s="18" t="str">
        <f t="shared" si="5"/>
        <v/>
      </c>
      <c r="R66" s="18" t="str">
        <f t="shared" si="5"/>
        <v/>
      </c>
      <c r="S66" s="18" t="str">
        <f t="shared" si="5"/>
        <v/>
      </c>
      <c r="T66" s="18" t="str">
        <f t="shared" si="5"/>
        <v/>
      </c>
      <c r="U66" s="18" t="str">
        <f t="shared" si="5"/>
        <v/>
      </c>
      <c r="V66" s="18" t="str">
        <f t="shared" si="5"/>
        <v/>
      </c>
      <c r="W66" s="18" t="str">
        <f t="shared" si="6"/>
        <v/>
      </c>
      <c r="X66" s="18" t="str">
        <f t="shared" si="6"/>
        <v/>
      </c>
      <c r="Y66" s="18" t="str">
        <f t="shared" si="6"/>
        <v/>
      </c>
      <c r="Z66" s="18" t="str">
        <f t="shared" si="6"/>
        <v/>
      </c>
      <c r="AA66" s="18" t="str">
        <f t="shared" si="6"/>
        <v/>
      </c>
      <c r="AB66" s="18" t="str">
        <f t="shared" si="6"/>
        <v/>
      </c>
      <c r="AC66" s="18" t="str">
        <f t="shared" si="6"/>
        <v/>
      </c>
    </row>
    <row r="67" spans="2:29" x14ac:dyDescent="0.2">
      <c r="B67" s="18">
        <f t="shared" ref="B67" si="12">IF(B8&lt;&gt;"",B8,"")</f>
        <v>7</v>
      </c>
      <c r="C67" s="20" t="str">
        <f t="shared" si="4"/>
        <v/>
      </c>
      <c r="D67" s="21" t="str">
        <f t="shared" si="4"/>
        <v/>
      </c>
      <c r="E67" s="22" t="str">
        <f t="shared" si="4"/>
        <v/>
      </c>
      <c r="F67" s="18" t="str">
        <f t="shared" si="5"/>
        <v/>
      </c>
      <c r="G67" s="18" t="str">
        <f t="shared" si="5"/>
        <v/>
      </c>
      <c r="H67" s="18" t="str">
        <f t="shared" si="5"/>
        <v/>
      </c>
      <c r="I67" s="18" t="str">
        <f t="shared" si="5"/>
        <v/>
      </c>
      <c r="J67" s="18" t="str">
        <f t="shared" si="5"/>
        <v/>
      </c>
      <c r="K67" s="18" t="str">
        <f t="shared" si="5"/>
        <v/>
      </c>
      <c r="L67" s="18" t="str">
        <f t="shared" si="5"/>
        <v/>
      </c>
      <c r="M67" s="18" t="str">
        <f t="shared" si="5"/>
        <v/>
      </c>
      <c r="N67" s="18" t="str">
        <f t="shared" si="5"/>
        <v/>
      </c>
      <c r="O67" s="18" t="str">
        <f t="shared" si="5"/>
        <v/>
      </c>
      <c r="P67" s="18" t="str">
        <f t="shared" si="5"/>
        <v/>
      </c>
      <c r="Q67" s="18" t="str">
        <f t="shared" ref="Q67:AC90" si="13">IF(AND($E67&lt;&gt;"",Q$2&lt;&gt;""),INDEX($B$2:$B$45,MATCH($E67,Q$2:Q$45,0)),"")</f>
        <v/>
      </c>
      <c r="R67" s="18" t="str">
        <f t="shared" si="13"/>
        <v/>
      </c>
      <c r="S67" s="18" t="str">
        <f t="shared" si="13"/>
        <v/>
      </c>
      <c r="T67" s="18" t="str">
        <f t="shared" si="13"/>
        <v/>
      </c>
      <c r="U67" s="18" t="str">
        <f t="shared" si="13"/>
        <v/>
      </c>
      <c r="V67" s="18" t="str">
        <f t="shared" si="13"/>
        <v/>
      </c>
      <c r="W67" s="18" t="str">
        <f t="shared" si="6"/>
        <v/>
      </c>
      <c r="X67" s="18" t="str">
        <f t="shared" si="6"/>
        <v/>
      </c>
      <c r="Y67" s="18" t="str">
        <f t="shared" si="6"/>
        <v/>
      </c>
      <c r="Z67" s="18" t="str">
        <f t="shared" si="6"/>
        <v/>
      </c>
      <c r="AA67" s="18" t="str">
        <f t="shared" si="6"/>
        <v/>
      </c>
      <c r="AB67" s="18" t="str">
        <f t="shared" si="6"/>
        <v/>
      </c>
      <c r="AC67" s="18" t="str">
        <f t="shared" si="6"/>
        <v/>
      </c>
    </row>
    <row r="68" spans="2:29" x14ac:dyDescent="0.2">
      <c r="B68" s="18">
        <f t="shared" ref="B68" si="14">IF(B9&lt;&gt;"",B9,"")</f>
        <v>8</v>
      </c>
      <c r="C68" s="20" t="str">
        <f t="shared" si="4"/>
        <v/>
      </c>
      <c r="D68" s="21" t="str">
        <f t="shared" si="4"/>
        <v/>
      </c>
      <c r="E68" s="22" t="str">
        <f t="shared" si="4"/>
        <v/>
      </c>
      <c r="F68" s="18" t="str">
        <f t="shared" ref="F68:U83" si="15">IF(AND($E68&lt;&gt;"",F$2&lt;&gt;""),INDEX($B$2:$B$45,MATCH($E68,F$2:F$45,0)),"")</f>
        <v/>
      </c>
      <c r="G68" s="18" t="str">
        <f t="shared" si="15"/>
        <v/>
      </c>
      <c r="H68" s="18" t="str">
        <f t="shared" si="15"/>
        <v/>
      </c>
      <c r="I68" s="18" t="str">
        <f t="shared" si="15"/>
        <v/>
      </c>
      <c r="J68" s="18" t="str">
        <f t="shared" si="15"/>
        <v/>
      </c>
      <c r="K68" s="18" t="str">
        <f t="shared" si="15"/>
        <v/>
      </c>
      <c r="L68" s="18" t="str">
        <f t="shared" si="15"/>
        <v/>
      </c>
      <c r="M68" s="18" t="str">
        <f t="shared" si="15"/>
        <v/>
      </c>
      <c r="N68" s="18" t="str">
        <f t="shared" si="15"/>
        <v/>
      </c>
      <c r="O68" s="18" t="str">
        <f t="shared" si="15"/>
        <v/>
      </c>
      <c r="P68" s="18" t="str">
        <f t="shared" si="15"/>
        <v/>
      </c>
      <c r="Q68" s="18" t="str">
        <f t="shared" si="15"/>
        <v/>
      </c>
      <c r="R68" s="18" t="str">
        <f t="shared" si="15"/>
        <v/>
      </c>
      <c r="S68" s="18" t="str">
        <f t="shared" si="15"/>
        <v/>
      </c>
      <c r="T68" s="18" t="str">
        <f t="shared" si="15"/>
        <v/>
      </c>
      <c r="U68" s="18" t="str">
        <f t="shared" si="15"/>
        <v/>
      </c>
      <c r="V68" s="18" t="str">
        <f t="shared" si="13"/>
        <v/>
      </c>
      <c r="W68" s="18" t="str">
        <f t="shared" si="6"/>
        <v/>
      </c>
      <c r="X68" s="18" t="str">
        <f t="shared" si="6"/>
        <v/>
      </c>
      <c r="Y68" s="18" t="str">
        <f t="shared" si="6"/>
        <v/>
      </c>
      <c r="Z68" s="18" t="str">
        <f t="shared" si="6"/>
        <v/>
      </c>
      <c r="AA68" s="18" t="str">
        <f t="shared" si="6"/>
        <v/>
      </c>
      <c r="AB68" s="18" t="str">
        <f t="shared" si="6"/>
        <v/>
      </c>
      <c r="AC68" s="18" t="str">
        <f t="shared" si="6"/>
        <v/>
      </c>
    </row>
    <row r="69" spans="2:29" x14ac:dyDescent="0.2">
      <c r="B69" s="18">
        <f t="shared" ref="B69" si="16">IF(B10&lt;&gt;"",B10,"")</f>
        <v>9</v>
      </c>
      <c r="C69" s="20" t="str">
        <f t="shared" si="4"/>
        <v/>
      </c>
      <c r="D69" s="21" t="str">
        <f t="shared" si="4"/>
        <v/>
      </c>
      <c r="E69" s="22" t="str">
        <f t="shared" si="4"/>
        <v/>
      </c>
      <c r="F69" s="18" t="str">
        <f t="shared" si="15"/>
        <v/>
      </c>
      <c r="G69" s="18" t="str">
        <f t="shared" si="15"/>
        <v/>
      </c>
      <c r="H69" s="18" t="str">
        <f t="shared" si="15"/>
        <v/>
      </c>
      <c r="I69" s="18" t="str">
        <f t="shared" si="15"/>
        <v/>
      </c>
      <c r="J69" s="18" t="str">
        <f t="shared" si="15"/>
        <v/>
      </c>
      <c r="K69" s="18" t="str">
        <f t="shared" si="15"/>
        <v/>
      </c>
      <c r="L69" s="18" t="str">
        <f t="shared" si="15"/>
        <v/>
      </c>
      <c r="M69" s="18" t="str">
        <f t="shared" si="15"/>
        <v/>
      </c>
      <c r="N69" s="18" t="str">
        <f t="shared" si="15"/>
        <v/>
      </c>
      <c r="O69" s="18" t="str">
        <f t="shared" si="15"/>
        <v/>
      </c>
      <c r="P69" s="18" t="str">
        <f t="shared" si="15"/>
        <v/>
      </c>
      <c r="Q69" s="18" t="str">
        <f t="shared" si="15"/>
        <v/>
      </c>
      <c r="R69" s="18" t="str">
        <f t="shared" si="15"/>
        <v/>
      </c>
      <c r="S69" s="18" t="str">
        <f t="shared" si="15"/>
        <v/>
      </c>
      <c r="T69" s="18" t="str">
        <f t="shared" si="15"/>
        <v/>
      </c>
      <c r="U69" s="18" t="str">
        <f t="shared" si="15"/>
        <v/>
      </c>
      <c r="V69" s="18" t="str">
        <f t="shared" si="13"/>
        <v/>
      </c>
      <c r="W69" s="18" t="str">
        <f t="shared" si="6"/>
        <v/>
      </c>
      <c r="X69" s="18" t="str">
        <f t="shared" si="6"/>
        <v/>
      </c>
      <c r="Y69" s="18" t="str">
        <f t="shared" si="6"/>
        <v/>
      </c>
      <c r="Z69" s="18" t="str">
        <f t="shared" si="6"/>
        <v/>
      </c>
      <c r="AA69" s="18" t="str">
        <f t="shared" si="6"/>
        <v/>
      </c>
      <c r="AB69" s="18" t="str">
        <f t="shared" si="6"/>
        <v/>
      </c>
      <c r="AC69" s="18" t="str">
        <f t="shared" si="6"/>
        <v/>
      </c>
    </row>
    <row r="70" spans="2:29" x14ac:dyDescent="0.2">
      <c r="B70" s="18">
        <f t="shared" ref="B70" si="17">IF(B11&lt;&gt;"",B11,"")</f>
        <v>10</v>
      </c>
      <c r="C70" s="20" t="str">
        <f t="shared" si="4"/>
        <v/>
      </c>
      <c r="D70" s="21" t="str">
        <f t="shared" si="4"/>
        <v/>
      </c>
      <c r="E70" s="22" t="str">
        <f t="shared" si="4"/>
        <v/>
      </c>
      <c r="F70" s="18" t="str">
        <f t="shared" si="15"/>
        <v/>
      </c>
      <c r="G70" s="18" t="str">
        <f t="shared" si="15"/>
        <v/>
      </c>
      <c r="H70" s="18" t="str">
        <f t="shared" si="15"/>
        <v/>
      </c>
      <c r="I70" s="18" t="str">
        <f t="shared" si="15"/>
        <v/>
      </c>
      <c r="J70" s="18" t="str">
        <f t="shared" si="15"/>
        <v/>
      </c>
      <c r="K70" s="18" t="str">
        <f t="shared" si="15"/>
        <v/>
      </c>
      <c r="L70" s="18" t="str">
        <f t="shared" si="15"/>
        <v/>
      </c>
      <c r="M70" s="18" t="str">
        <f t="shared" si="15"/>
        <v/>
      </c>
      <c r="N70" s="18" t="str">
        <f t="shared" si="15"/>
        <v/>
      </c>
      <c r="O70" s="18" t="str">
        <f t="shared" si="15"/>
        <v/>
      </c>
      <c r="P70" s="18" t="str">
        <f t="shared" si="15"/>
        <v/>
      </c>
      <c r="Q70" s="18" t="str">
        <f t="shared" si="15"/>
        <v/>
      </c>
      <c r="R70" s="18" t="str">
        <f t="shared" si="15"/>
        <v/>
      </c>
      <c r="S70" s="18" t="str">
        <f t="shared" si="15"/>
        <v/>
      </c>
      <c r="T70" s="18" t="str">
        <f t="shared" si="15"/>
        <v/>
      </c>
      <c r="U70" s="18" t="str">
        <f t="shared" si="15"/>
        <v/>
      </c>
      <c r="V70" s="18" t="str">
        <f t="shared" si="13"/>
        <v/>
      </c>
      <c r="W70" s="18" t="str">
        <f t="shared" si="6"/>
        <v/>
      </c>
      <c r="X70" s="18" t="str">
        <f t="shared" si="6"/>
        <v/>
      </c>
      <c r="Y70" s="18" t="str">
        <f t="shared" si="6"/>
        <v/>
      </c>
      <c r="Z70" s="18" t="str">
        <f t="shared" si="6"/>
        <v/>
      </c>
      <c r="AA70" s="18" t="str">
        <f t="shared" si="6"/>
        <v/>
      </c>
      <c r="AB70" s="18" t="str">
        <f t="shared" si="6"/>
        <v/>
      </c>
      <c r="AC70" s="18" t="str">
        <f t="shared" si="6"/>
        <v/>
      </c>
    </row>
    <row r="71" spans="2:29" x14ac:dyDescent="0.2">
      <c r="B71" s="18">
        <f t="shared" ref="B71" si="18">IF(B12&lt;&gt;"",B12,"")</f>
        <v>11</v>
      </c>
      <c r="C71" s="20" t="str">
        <f t="shared" si="4"/>
        <v/>
      </c>
      <c r="D71" s="21" t="str">
        <f t="shared" si="4"/>
        <v/>
      </c>
      <c r="E71" s="22" t="str">
        <f t="shared" si="4"/>
        <v/>
      </c>
      <c r="F71" s="18" t="str">
        <f t="shared" si="15"/>
        <v/>
      </c>
      <c r="G71" s="18" t="str">
        <f t="shared" si="15"/>
        <v/>
      </c>
      <c r="H71" s="18" t="str">
        <f t="shared" si="15"/>
        <v/>
      </c>
      <c r="I71" s="18" t="str">
        <f t="shared" si="15"/>
        <v/>
      </c>
      <c r="J71" s="18" t="str">
        <f t="shared" si="15"/>
        <v/>
      </c>
      <c r="K71" s="18" t="str">
        <f t="shared" si="15"/>
        <v/>
      </c>
      <c r="L71" s="18" t="str">
        <f t="shared" si="15"/>
        <v/>
      </c>
      <c r="M71" s="18" t="str">
        <f t="shared" si="15"/>
        <v/>
      </c>
      <c r="N71" s="18" t="str">
        <f t="shared" si="15"/>
        <v/>
      </c>
      <c r="O71" s="18" t="str">
        <f t="shared" si="15"/>
        <v/>
      </c>
      <c r="P71" s="18" t="str">
        <f t="shared" si="15"/>
        <v/>
      </c>
      <c r="Q71" s="18" t="str">
        <f t="shared" si="15"/>
        <v/>
      </c>
      <c r="R71" s="18" t="str">
        <f t="shared" si="15"/>
        <v/>
      </c>
      <c r="S71" s="18" t="str">
        <f t="shared" si="15"/>
        <v/>
      </c>
      <c r="T71" s="18" t="str">
        <f t="shared" si="15"/>
        <v/>
      </c>
      <c r="U71" s="18" t="str">
        <f t="shared" si="15"/>
        <v/>
      </c>
      <c r="V71" s="18" t="str">
        <f t="shared" si="13"/>
        <v/>
      </c>
      <c r="W71" s="18" t="str">
        <f t="shared" si="6"/>
        <v/>
      </c>
      <c r="X71" s="18" t="str">
        <f t="shared" si="6"/>
        <v/>
      </c>
      <c r="Y71" s="18" t="str">
        <f t="shared" si="6"/>
        <v/>
      </c>
      <c r="Z71" s="18" t="str">
        <f t="shared" si="6"/>
        <v/>
      </c>
      <c r="AA71" s="18" t="str">
        <f t="shared" si="6"/>
        <v/>
      </c>
      <c r="AB71" s="18" t="str">
        <f t="shared" si="6"/>
        <v/>
      </c>
      <c r="AC71" s="18" t="str">
        <f t="shared" si="6"/>
        <v/>
      </c>
    </row>
    <row r="72" spans="2:29" x14ac:dyDescent="0.2">
      <c r="B72" s="18">
        <f t="shared" ref="B72" si="19">IF(B13&lt;&gt;"",B13,"")</f>
        <v>12</v>
      </c>
      <c r="C72" s="20" t="str">
        <f t="shared" si="4"/>
        <v/>
      </c>
      <c r="D72" s="21" t="str">
        <f t="shared" si="4"/>
        <v/>
      </c>
      <c r="E72" s="22" t="str">
        <f t="shared" si="4"/>
        <v/>
      </c>
      <c r="F72" s="18" t="str">
        <f t="shared" si="15"/>
        <v/>
      </c>
      <c r="G72" s="18" t="str">
        <f t="shared" si="15"/>
        <v/>
      </c>
      <c r="H72" s="18" t="str">
        <f t="shared" si="15"/>
        <v/>
      </c>
      <c r="I72" s="18" t="str">
        <f t="shared" si="15"/>
        <v/>
      </c>
      <c r="J72" s="18" t="str">
        <f t="shared" si="15"/>
        <v/>
      </c>
      <c r="K72" s="18" t="str">
        <f t="shared" si="15"/>
        <v/>
      </c>
      <c r="L72" s="18" t="str">
        <f t="shared" si="15"/>
        <v/>
      </c>
      <c r="M72" s="18" t="str">
        <f t="shared" si="15"/>
        <v/>
      </c>
      <c r="N72" s="18" t="str">
        <f t="shared" si="15"/>
        <v/>
      </c>
      <c r="O72" s="18" t="str">
        <f t="shared" si="15"/>
        <v/>
      </c>
      <c r="P72" s="18" t="str">
        <f t="shared" si="15"/>
        <v/>
      </c>
      <c r="Q72" s="18" t="str">
        <f t="shared" si="15"/>
        <v/>
      </c>
      <c r="R72" s="18" t="str">
        <f t="shared" si="15"/>
        <v/>
      </c>
      <c r="S72" s="18" t="str">
        <f t="shared" si="15"/>
        <v/>
      </c>
      <c r="T72" s="18" t="str">
        <f t="shared" si="15"/>
        <v/>
      </c>
      <c r="U72" s="18" t="str">
        <f t="shared" si="15"/>
        <v/>
      </c>
      <c r="V72" s="18" t="str">
        <f t="shared" si="13"/>
        <v/>
      </c>
      <c r="W72" s="18" t="str">
        <f t="shared" si="6"/>
        <v/>
      </c>
      <c r="X72" s="18" t="str">
        <f t="shared" si="6"/>
        <v/>
      </c>
      <c r="Y72" s="18" t="str">
        <f t="shared" si="6"/>
        <v/>
      </c>
      <c r="Z72" s="18" t="str">
        <f t="shared" si="6"/>
        <v/>
      </c>
      <c r="AA72" s="18" t="str">
        <f t="shared" si="6"/>
        <v/>
      </c>
      <c r="AB72" s="18" t="str">
        <f t="shared" si="6"/>
        <v/>
      </c>
      <c r="AC72" s="18" t="str">
        <f t="shared" si="6"/>
        <v/>
      </c>
    </row>
    <row r="73" spans="2:29" x14ac:dyDescent="0.2">
      <c r="B73" s="18">
        <f t="shared" ref="B73" si="20">IF(B14&lt;&gt;"",B14,"")</f>
        <v>13</v>
      </c>
      <c r="C73" s="20" t="str">
        <f t="shared" si="4"/>
        <v/>
      </c>
      <c r="D73" s="21" t="str">
        <f t="shared" si="4"/>
        <v/>
      </c>
      <c r="E73" s="22" t="str">
        <f t="shared" si="4"/>
        <v/>
      </c>
      <c r="F73" s="18" t="str">
        <f t="shared" si="15"/>
        <v/>
      </c>
      <c r="G73" s="18" t="str">
        <f t="shared" si="15"/>
        <v/>
      </c>
      <c r="H73" s="18" t="str">
        <f t="shared" si="15"/>
        <v/>
      </c>
      <c r="I73" s="18" t="str">
        <f t="shared" si="15"/>
        <v/>
      </c>
      <c r="J73" s="18" t="str">
        <f t="shared" si="15"/>
        <v/>
      </c>
      <c r="K73" s="18" t="str">
        <f t="shared" si="15"/>
        <v/>
      </c>
      <c r="L73" s="18" t="str">
        <f t="shared" si="15"/>
        <v/>
      </c>
      <c r="M73" s="18" t="str">
        <f t="shared" si="15"/>
        <v/>
      </c>
      <c r="N73" s="18" t="str">
        <f t="shared" si="15"/>
        <v/>
      </c>
      <c r="O73" s="18" t="str">
        <f t="shared" si="15"/>
        <v/>
      </c>
      <c r="P73" s="18" t="str">
        <f t="shared" si="15"/>
        <v/>
      </c>
      <c r="Q73" s="18" t="str">
        <f t="shared" si="15"/>
        <v/>
      </c>
      <c r="R73" s="18" t="str">
        <f t="shared" si="15"/>
        <v/>
      </c>
      <c r="S73" s="18" t="str">
        <f t="shared" si="15"/>
        <v/>
      </c>
      <c r="T73" s="18" t="str">
        <f t="shared" si="15"/>
        <v/>
      </c>
      <c r="U73" s="18" t="str">
        <f t="shared" si="15"/>
        <v/>
      </c>
      <c r="V73" s="18" t="str">
        <f t="shared" si="13"/>
        <v/>
      </c>
      <c r="W73" s="18" t="str">
        <f t="shared" si="6"/>
        <v/>
      </c>
      <c r="X73" s="18" t="str">
        <f t="shared" si="6"/>
        <v/>
      </c>
      <c r="Y73" s="18" t="str">
        <f t="shared" si="6"/>
        <v/>
      </c>
      <c r="Z73" s="18" t="str">
        <f t="shared" si="6"/>
        <v/>
      </c>
      <c r="AA73" s="18" t="str">
        <f t="shared" si="6"/>
        <v/>
      </c>
      <c r="AB73" s="18" t="str">
        <f t="shared" si="6"/>
        <v/>
      </c>
      <c r="AC73" s="18" t="str">
        <f t="shared" si="6"/>
        <v/>
      </c>
    </row>
    <row r="74" spans="2:29" x14ac:dyDescent="0.2">
      <c r="B74" s="18">
        <f t="shared" ref="B74" si="21">IF(B15&lt;&gt;"",B15,"")</f>
        <v>14</v>
      </c>
      <c r="C74" s="20" t="str">
        <f t="shared" si="4"/>
        <v/>
      </c>
      <c r="D74" s="21" t="str">
        <f t="shared" si="4"/>
        <v/>
      </c>
      <c r="E74" s="22" t="str">
        <f t="shared" si="4"/>
        <v/>
      </c>
      <c r="F74" s="18" t="str">
        <f t="shared" si="15"/>
        <v/>
      </c>
      <c r="G74" s="18" t="str">
        <f t="shared" si="15"/>
        <v/>
      </c>
      <c r="H74" s="18" t="str">
        <f t="shared" si="15"/>
        <v/>
      </c>
      <c r="I74" s="18" t="str">
        <f t="shared" si="15"/>
        <v/>
      </c>
      <c r="J74" s="18" t="str">
        <f t="shared" si="15"/>
        <v/>
      </c>
      <c r="K74" s="18" t="str">
        <f t="shared" si="15"/>
        <v/>
      </c>
      <c r="L74" s="18" t="str">
        <f t="shared" si="15"/>
        <v/>
      </c>
      <c r="M74" s="18" t="str">
        <f t="shared" si="15"/>
        <v/>
      </c>
      <c r="N74" s="18" t="str">
        <f t="shared" si="15"/>
        <v/>
      </c>
      <c r="O74" s="18" t="str">
        <f t="shared" si="15"/>
        <v/>
      </c>
      <c r="P74" s="18" t="str">
        <f t="shared" si="15"/>
        <v/>
      </c>
      <c r="Q74" s="18" t="str">
        <f t="shared" si="15"/>
        <v/>
      </c>
      <c r="R74" s="18" t="str">
        <f t="shared" si="15"/>
        <v/>
      </c>
      <c r="S74" s="18" t="str">
        <f t="shared" si="15"/>
        <v/>
      </c>
      <c r="T74" s="18" t="str">
        <f t="shared" si="15"/>
        <v/>
      </c>
      <c r="U74" s="18" t="str">
        <f t="shared" si="15"/>
        <v/>
      </c>
      <c r="V74" s="18" t="str">
        <f t="shared" si="13"/>
        <v/>
      </c>
      <c r="W74" s="18" t="str">
        <f t="shared" si="6"/>
        <v/>
      </c>
      <c r="X74" s="18" t="str">
        <f t="shared" si="6"/>
        <v/>
      </c>
      <c r="Y74" s="18" t="str">
        <f t="shared" si="6"/>
        <v/>
      </c>
      <c r="Z74" s="18" t="str">
        <f t="shared" si="6"/>
        <v/>
      </c>
      <c r="AA74" s="18" t="str">
        <f t="shared" si="6"/>
        <v/>
      </c>
      <c r="AB74" s="18" t="str">
        <f t="shared" si="6"/>
        <v/>
      </c>
      <c r="AC74" s="18" t="str">
        <f t="shared" si="6"/>
        <v/>
      </c>
    </row>
    <row r="75" spans="2:29" x14ac:dyDescent="0.2">
      <c r="B75" s="18">
        <f t="shared" ref="B75" si="22">IF(B16&lt;&gt;"",B16,"")</f>
        <v>15</v>
      </c>
      <c r="C75" s="20" t="str">
        <f t="shared" si="4"/>
        <v/>
      </c>
      <c r="D75" s="21" t="str">
        <f t="shared" si="4"/>
        <v/>
      </c>
      <c r="E75" s="22" t="str">
        <f t="shared" si="4"/>
        <v/>
      </c>
      <c r="F75" s="18" t="str">
        <f t="shared" si="15"/>
        <v/>
      </c>
      <c r="G75" s="18" t="str">
        <f t="shared" si="15"/>
        <v/>
      </c>
      <c r="H75" s="18" t="str">
        <f t="shared" si="15"/>
        <v/>
      </c>
      <c r="I75" s="18" t="str">
        <f t="shared" si="15"/>
        <v/>
      </c>
      <c r="J75" s="18" t="str">
        <f t="shared" si="15"/>
        <v/>
      </c>
      <c r="K75" s="18" t="str">
        <f t="shared" si="15"/>
        <v/>
      </c>
      <c r="L75" s="18" t="str">
        <f t="shared" si="15"/>
        <v/>
      </c>
      <c r="M75" s="18" t="str">
        <f t="shared" si="15"/>
        <v/>
      </c>
      <c r="N75" s="18" t="str">
        <f t="shared" si="15"/>
        <v/>
      </c>
      <c r="O75" s="18" t="str">
        <f t="shared" si="15"/>
        <v/>
      </c>
      <c r="P75" s="18" t="str">
        <f t="shared" si="15"/>
        <v/>
      </c>
      <c r="Q75" s="18" t="str">
        <f t="shared" si="15"/>
        <v/>
      </c>
      <c r="R75" s="18" t="str">
        <f t="shared" si="15"/>
        <v/>
      </c>
      <c r="S75" s="18" t="str">
        <f t="shared" si="15"/>
        <v/>
      </c>
      <c r="T75" s="18" t="str">
        <f t="shared" si="15"/>
        <v/>
      </c>
      <c r="U75" s="18" t="str">
        <f t="shared" si="15"/>
        <v/>
      </c>
      <c r="V75" s="18" t="str">
        <f t="shared" si="13"/>
        <v/>
      </c>
      <c r="W75" s="18" t="str">
        <f t="shared" si="6"/>
        <v/>
      </c>
      <c r="X75" s="18" t="str">
        <f t="shared" si="6"/>
        <v/>
      </c>
      <c r="Y75" s="18" t="str">
        <f t="shared" si="6"/>
        <v/>
      </c>
      <c r="Z75" s="18" t="str">
        <f t="shared" si="6"/>
        <v/>
      </c>
      <c r="AA75" s="18" t="str">
        <f t="shared" si="6"/>
        <v/>
      </c>
      <c r="AB75" s="18" t="str">
        <f t="shared" si="6"/>
        <v/>
      </c>
      <c r="AC75" s="18" t="str">
        <f t="shared" si="6"/>
        <v/>
      </c>
    </row>
    <row r="76" spans="2:29" x14ac:dyDescent="0.2">
      <c r="B76" s="18">
        <f t="shared" ref="B76" si="23">IF(B17&lt;&gt;"",B17,"")</f>
        <v>16</v>
      </c>
      <c r="C76" s="20" t="str">
        <f t="shared" si="4"/>
        <v/>
      </c>
      <c r="D76" s="21" t="str">
        <f t="shared" si="4"/>
        <v/>
      </c>
      <c r="E76" s="22" t="str">
        <f t="shared" si="4"/>
        <v/>
      </c>
      <c r="F76" s="18" t="str">
        <f t="shared" si="15"/>
        <v/>
      </c>
      <c r="G76" s="18" t="str">
        <f t="shared" si="15"/>
        <v/>
      </c>
      <c r="H76" s="18" t="str">
        <f t="shared" si="15"/>
        <v/>
      </c>
      <c r="I76" s="18" t="str">
        <f t="shared" si="15"/>
        <v/>
      </c>
      <c r="J76" s="18" t="str">
        <f t="shared" si="15"/>
        <v/>
      </c>
      <c r="K76" s="18" t="str">
        <f t="shared" si="15"/>
        <v/>
      </c>
      <c r="L76" s="18" t="str">
        <f t="shared" si="15"/>
        <v/>
      </c>
      <c r="M76" s="18" t="str">
        <f t="shared" si="15"/>
        <v/>
      </c>
      <c r="N76" s="18" t="str">
        <f t="shared" si="15"/>
        <v/>
      </c>
      <c r="O76" s="18" t="str">
        <f t="shared" si="15"/>
        <v/>
      </c>
      <c r="P76" s="18" t="str">
        <f t="shared" si="15"/>
        <v/>
      </c>
      <c r="Q76" s="18" t="str">
        <f t="shared" si="15"/>
        <v/>
      </c>
      <c r="R76" s="18" t="str">
        <f t="shared" si="15"/>
        <v/>
      </c>
      <c r="S76" s="18" t="str">
        <f t="shared" si="15"/>
        <v/>
      </c>
      <c r="T76" s="18" t="str">
        <f t="shared" si="15"/>
        <v/>
      </c>
      <c r="U76" s="18" t="str">
        <f t="shared" si="15"/>
        <v/>
      </c>
      <c r="V76" s="18" t="str">
        <f t="shared" si="13"/>
        <v/>
      </c>
      <c r="W76" s="18" t="str">
        <f t="shared" si="6"/>
        <v/>
      </c>
      <c r="X76" s="18" t="str">
        <f t="shared" si="6"/>
        <v/>
      </c>
      <c r="Y76" s="18" t="str">
        <f t="shared" si="6"/>
        <v/>
      </c>
      <c r="Z76" s="18" t="str">
        <f t="shared" si="6"/>
        <v/>
      </c>
      <c r="AA76" s="18" t="str">
        <f t="shared" si="6"/>
        <v/>
      </c>
      <c r="AB76" s="18" t="str">
        <f t="shared" si="6"/>
        <v/>
      </c>
      <c r="AC76" s="18" t="str">
        <f t="shared" si="6"/>
        <v/>
      </c>
    </row>
    <row r="77" spans="2:29" x14ac:dyDescent="0.2">
      <c r="B77" s="18">
        <f t="shared" ref="B77" si="24">IF(B18&lt;&gt;"",B18,"")</f>
        <v>17</v>
      </c>
      <c r="C77" s="20" t="str">
        <f t="shared" si="4"/>
        <v/>
      </c>
      <c r="D77" s="21" t="str">
        <f t="shared" si="4"/>
        <v/>
      </c>
      <c r="E77" s="22" t="str">
        <f t="shared" si="4"/>
        <v/>
      </c>
      <c r="F77" s="18" t="str">
        <f t="shared" si="15"/>
        <v/>
      </c>
      <c r="G77" s="18" t="str">
        <f t="shared" si="15"/>
        <v/>
      </c>
      <c r="H77" s="18" t="str">
        <f t="shared" si="15"/>
        <v/>
      </c>
      <c r="I77" s="18" t="str">
        <f t="shared" si="15"/>
        <v/>
      </c>
      <c r="J77" s="18" t="str">
        <f t="shared" si="15"/>
        <v/>
      </c>
      <c r="K77" s="18" t="str">
        <f t="shared" si="15"/>
        <v/>
      </c>
      <c r="L77" s="18" t="str">
        <f t="shared" si="15"/>
        <v/>
      </c>
      <c r="M77" s="18" t="str">
        <f t="shared" si="15"/>
        <v/>
      </c>
      <c r="N77" s="18" t="str">
        <f t="shared" si="15"/>
        <v/>
      </c>
      <c r="O77" s="18" t="str">
        <f t="shared" si="15"/>
        <v/>
      </c>
      <c r="P77" s="18" t="str">
        <f t="shared" si="15"/>
        <v/>
      </c>
      <c r="Q77" s="18" t="str">
        <f t="shared" si="15"/>
        <v/>
      </c>
      <c r="R77" s="18" t="str">
        <f t="shared" si="15"/>
        <v/>
      </c>
      <c r="S77" s="18" t="str">
        <f t="shared" si="15"/>
        <v/>
      </c>
      <c r="T77" s="18" t="str">
        <f t="shared" si="15"/>
        <v/>
      </c>
      <c r="U77" s="18" t="str">
        <f t="shared" si="15"/>
        <v/>
      </c>
      <c r="V77" s="18" t="str">
        <f t="shared" si="13"/>
        <v/>
      </c>
      <c r="W77" s="18" t="str">
        <f t="shared" si="13"/>
        <v/>
      </c>
      <c r="X77" s="18" t="str">
        <f t="shared" si="13"/>
        <v/>
      </c>
      <c r="Y77" s="18" t="str">
        <f t="shared" si="13"/>
        <v/>
      </c>
      <c r="Z77" s="18" t="str">
        <f t="shared" si="13"/>
        <v/>
      </c>
      <c r="AA77" s="18" t="str">
        <f t="shared" si="13"/>
        <v/>
      </c>
      <c r="AB77" s="18" t="str">
        <f t="shared" si="13"/>
        <v/>
      </c>
      <c r="AC77" s="18" t="str">
        <f t="shared" si="13"/>
        <v/>
      </c>
    </row>
    <row r="78" spans="2:29" x14ac:dyDescent="0.2">
      <c r="B78" s="18">
        <f t="shared" ref="B78" si="25">IF(B19&lt;&gt;"",B19,"")</f>
        <v>18</v>
      </c>
      <c r="C78" s="20" t="str">
        <f t="shared" si="4"/>
        <v/>
      </c>
      <c r="D78" s="21" t="str">
        <f t="shared" si="4"/>
        <v/>
      </c>
      <c r="E78" s="22" t="str">
        <f t="shared" si="4"/>
        <v/>
      </c>
      <c r="F78" s="18" t="str">
        <f t="shared" si="15"/>
        <v/>
      </c>
      <c r="G78" s="18" t="str">
        <f t="shared" si="15"/>
        <v/>
      </c>
      <c r="H78" s="18" t="str">
        <f t="shared" si="15"/>
        <v/>
      </c>
      <c r="I78" s="18" t="str">
        <f t="shared" si="15"/>
        <v/>
      </c>
      <c r="J78" s="18" t="str">
        <f t="shared" si="15"/>
        <v/>
      </c>
      <c r="K78" s="18" t="str">
        <f t="shared" si="15"/>
        <v/>
      </c>
      <c r="L78" s="18" t="str">
        <f t="shared" si="15"/>
        <v/>
      </c>
      <c r="M78" s="18" t="str">
        <f t="shared" si="15"/>
        <v/>
      </c>
      <c r="N78" s="18" t="str">
        <f t="shared" si="15"/>
        <v/>
      </c>
      <c r="O78" s="18" t="str">
        <f t="shared" si="15"/>
        <v/>
      </c>
      <c r="P78" s="18" t="str">
        <f t="shared" si="15"/>
        <v/>
      </c>
      <c r="Q78" s="18" t="str">
        <f t="shared" si="15"/>
        <v/>
      </c>
      <c r="R78" s="18" t="str">
        <f t="shared" si="15"/>
        <v/>
      </c>
      <c r="S78" s="18" t="str">
        <f t="shared" si="15"/>
        <v/>
      </c>
      <c r="T78" s="18" t="str">
        <f t="shared" si="15"/>
        <v/>
      </c>
      <c r="U78" s="18" t="str">
        <f t="shared" si="15"/>
        <v/>
      </c>
      <c r="V78" s="18" t="str">
        <f t="shared" si="13"/>
        <v/>
      </c>
      <c r="W78" s="18" t="str">
        <f t="shared" si="13"/>
        <v/>
      </c>
      <c r="X78" s="18" t="str">
        <f t="shared" si="13"/>
        <v/>
      </c>
      <c r="Y78" s="18" t="str">
        <f t="shared" si="13"/>
        <v/>
      </c>
      <c r="Z78" s="18" t="str">
        <f t="shared" si="13"/>
        <v/>
      </c>
      <c r="AA78" s="18" t="str">
        <f t="shared" si="13"/>
        <v/>
      </c>
      <c r="AB78" s="18" t="str">
        <f t="shared" si="13"/>
        <v/>
      </c>
      <c r="AC78" s="18" t="str">
        <f t="shared" si="13"/>
        <v/>
      </c>
    </row>
    <row r="79" spans="2:29" x14ac:dyDescent="0.2">
      <c r="B79" s="18">
        <f t="shared" ref="B79" si="26">IF(B20&lt;&gt;"",B20,"")</f>
        <v>19</v>
      </c>
      <c r="C79" s="20" t="str">
        <f t="shared" si="4"/>
        <v/>
      </c>
      <c r="D79" s="21" t="str">
        <f t="shared" si="4"/>
        <v/>
      </c>
      <c r="E79" s="22" t="str">
        <f t="shared" si="4"/>
        <v/>
      </c>
      <c r="F79" s="18" t="str">
        <f t="shared" si="15"/>
        <v/>
      </c>
      <c r="G79" s="18" t="str">
        <f t="shared" si="15"/>
        <v/>
      </c>
      <c r="H79" s="18" t="str">
        <f t="shared" si="15"/>
        <v/>
      </c>
      <c r="I79" s="18" t="str">
        <f t="shared" si="15"/>
        <v/>
      </c>
      <c r="J79" s="18" t="str">
        <f t="shared" si="15"/>
        <v/>
      </c>
      <c r="K79" s="18" t="str">
        <f t="shared" si="15"/>
        <v/>
      </c>
      <c r="L79" s="18" t="str">
        <f t="shared" si="15"/>
        <v/>
      </c>
      <c r="M79" s="18" t="str">
        <f t="shared" si="15"/>
        <v/>
      </c>
      <c r="N79" s="18" t="str">
        <f t="shared" si="15"/>
        <v/>
      </c>
      <c r="O79" s="18" t="str">
        <f t="shared" si="15"/>
        <v/>
      </c>
      <c r="P79" s="18" t="str">
        <f t="shared" si="15"/>
        <v/>
      </c>
      <c r="Q79" s="18" t="str">
        <f t="shared" si="15"/>
        <v/>
      </c>
      <c r="R79" s="18" t="str">
        <f t="shared" si="15"/>
        <v/>
      </c>
      <c r="S79" s="18" t="str">
        <f t="shared" si="15"/>
        <v/>
      </c>
      <c r="T79" s="18" t="str">
        <f t="shared" si="15"/>
        <v/>
      </c>
      <c r="U79" s="18" t="str">
        <f t="shared" si="15"/>
        <v/>
      </c>
      <c r="V79" s="18" t="str">
        <f t="shared" si="13"/>
        <v/>
      </c>
      <c r="W79" s="18" t="str">
        <f t="shared" si="13"/>
        <v/>
      </c>
      <c r="X79" s="18" t="str">
        <f t="shared" si="13"/>
        <v/>
      </c>
      <c r="Y79" s="18" t="str">
        <f t="shared" si="13"/>
        <v/>
      </c>
      <c r="Z79" s="18" t="str">
        <f t="shared" si="13"/>
        <v/>
      </c>
      <c r="AA79" s="18" t="str">
        <f t="shared" si="13"/>
        <v/>
      </c>
      <c r="AB79" s="18" t="str">
        <f t="shared" si="13"/>
        <v/>
      </c>
      <c r="AC79" s="18" t="str">
        <f t="shared" si="13"/>
        <v/>
      </c>
    </row>
    <row r="80" spans="2:29" x14ac:dyDescent="0.2">
      <c r="B80" s="18">
        <f t="shared" ref="B80" si="27">IF(B21&lt;&gt;"",B21,"")</f>
        <v>20</v>
      </c>
      <c r="C80" s="20" t="str">
        <f t="shared" si="4"/>
        <v/>
      </c>
      <c r="D80" s="21" t="str">
        <f t="shared" si="4"/>
        <v/>
      </c>
      <c r="E80" s="22" t="str">
        <f t="shared" si="4"/>
        <v/>
      </c>
      <c r="F80" s="18" t="str">
        <f t="shared" si="15"/>
        <v/>
      </c>
      <c r="G80" s="18" t="str">
        <f t="shared" si="15"/>
        <v/>
      </c>
      <c r="H80" s="18" t="str">
        <f t="shared" si="15"/>
        <v/>
      </c>
      <c r="I80" s="18" t="str">
        <f t="shared" si="15"/>
        <v/>
      </c>
      <c r="J80" s="18" t="str">
        <f t="shared" si="15"/>
        <v/>
      </c>
      <c r="K80" s="18" t="str">
        <f t="shared" si="15"/>
        <v/>
      </c>
      <c r="L80" s="18" t="str">
        <f t="shared" si="15"/>
        <v/>
      </c>
      <c r="M80" s="18" t="str">
        <f t="shared" si="15"/>
        <v/>
      </c>
      <c r="N80" s="18" t="str">
        <f t="shared" si="15"/>
        <v/>
      </c>
      <c r="O80" s="18" t="str">
        <f t="shared" si="15"/>
        <v/>
      </c>
      <c r="P80" s="18" t="str">
        <f t="shared" si="15"/>
        <v/>
      </c>
      <c r="Q80" s="18" t="str">
        <f t="shared" si="15"/>
        <v/>
      </c>
      <c r="R80" s="18" t="str">
        <f t="shared" si="15"/>
        <v/>
      </c>
      <c r="S80" s="18" t="str">
        <f t="shared" si="15"/>
        <v/>
      </c>
      <c r="T80" s="18" t="str">
        <f t="shared" si="15"/>
        <v/>
      </c>
      <c r="U80" s="18" t="str">
        <f t="shared" si="15"/>
        <v/>
      </c>
      <c r="V80" s="18" t="str">
        <f t="shared" si="13"/>
        <v/>
      </c>
      <c r="W80" s="18" t="str">
        <f t="shared" si="13"/>
        <v/>
      </c>
      <c r="X80" s="18" t="str">
        <f t="shared" si="13"/>
        <v/>
      </c>
      <c r="Y80" s="18" t="str">
        <f t="shared" si="13"/>
        <v/>
      </c>
      <c r="Z80" s="18" t="str">
        <f t="shared" si="13"/>
        <v/>
      </c>
      <c r="AA80" s="18" t="str">
        <f t="shared" si="13"/>
        <v/>
      </c>
      <c r="AB80" s="18" t="str">
        <f t="shared" si="13"/>
        <v/>
      </c>
      <c r="AC80" s="18" t="str">
        <f t="shared" si="13"/>
        <v/>
      </c>
    </row>
    <row r="81" spans="2:29" x14ac:dyDescent="0.2">
      <c r="B81" s="18">
        <f t="shared" ref="B81" si="28">IF(B22&lt;&gt;"",B22,"")</f>
        <v>21</v>
      </c>
      <c r="C81" s="20" t="str">
        <f t="shared" si="4"/>
        <v/>
      </c>
      <c r="D81" s="21" t="str">
        <f t="shared" si="4"/>
        <v/>
      </c>
      <c r="E81" s="22" t="str">
        <f t="shared" si="4"/>
        <v/>
      </c>
      <c r="F81" s="18" t="str">
        <f t="shared" si="15"/>
        <v/>
      </c>
      <c r="G81" s="18" t="str">
        <f t="shared" si="15"/>
        <v/>
      </c>
      <c r="H81" s="18" t="str">
        <f t="shared" si="15"/>
        <v/>
      </c>
      <c r="I81" s="18" t="str">
        <f t="shared" si="15"/>
        <v/>
      </c>
      <c r="J81" s="18" t="str">
        <f t="shared" si="15"/>
        <v/>
      </c>
      <c r="K81" s="18" t="str">
        <f t="shared" si="15"/>
        <v/>
      </c>
      <c r="L81" s="18" t="str">
        <f t="shared" si="15"/>
        <v/>
      </c>
      <c r="M81" s="18" t="str">
        <f t="shared" si="15"/>
        <v/>
      </c>
      <c r="N81" s="18" t="str">
        <f t="shared" si="15"/>
        <v/>
      </c>
      <c r="O81" s="18" t="str">
        <f t="shared" si="15"/>
        <v/>
      </c>
      <c r="P81" s="18" t="str">
        <f t="shared" si="15"/>
        <v/>
      </c>
      <c r="Q81" s="18" t="str">
        <f t="shared" si="15"/>
        <v/>
      </c>
      <c r="R81" s="18" t="str">
        <f t="shared" si="15"/>
        <v/>
      </c>
      <c r="S81" s="18" t="str">
        <f t="shared" si="15"/>
        <v/>
      </c>
      <c r="T81" s="18" t="str">
        <f t="shared" si="15"/>
        <v/>
      </c>
      <c r="U81" s="18" t="str">
        <f t="shared" si="15"/>
        <v/>
      </c>
      <c r="V81" s="18" t="str">
        <f t="shared" si="13"/>
        <v/>
      </c>
      <c r="W81" s="18" t="str">
        <f t="shared" si="13"/>
        <v/>
      </c>
      <c r="X81" s="18" t="str">
        <f t="shared" si="13"/>
        <v/>
      </c>
      <c r="Y81" s="18" t="str">
        <f t="shared" si="13"/>
        <v/>
      </c>
      <c r="Z81" s="18" t="str">
        <f t="shared" si="13"/>
        <v/>
      </c>
      <c r="AA81" s="18" t="str">
        <f t="shared" si="13"/>
        <v/>
      </c>
      <c r="AB81" s="18" t="str">
        <f t="shared" si="13"/>
        <v/>
      </c>
      <c r="AC81" s="18" t="str">
        <f t="shared" si="13"/>
        <v/>
      </c>
    </row>
    <row r="82" spans="2:29" x14ac:dyDescent="0.2">
      <c r="B82" s="18">
        <f t="shared" ref="B82" si="29">IF(B23&lt;&gt;"",B23,"")</f>
        <v>22</v>
      </c>
      <c r="C82" s="20" t="str">
        <f t="shared" si="4"/>
        <v/>
      </c>
      <c r="D82" s="21" t="str">
        <f t="shared" si="4"/>
        <v/>
      </c>
      <c r="E82" s="22" t="str">
        <f t="shared" si="4"/>
        <v/>
      </c>
      <c r="F82" s="18" t="str">
        <f t="shared" si="15"/>
        <v/>
      </c>
      <c r="G82" s="18" t="str">
        <f t="shared" si="15"/>
        <v/>
      </c>
      <c r="H82" s="18" t="str">
        <f t="shared" si="15"/>
        <v/>
      </c>
      <c r="I82" s="18" t="str">
        <f t="shared" si="15"/>
        <v/>
      </c>
      <c r="J82" s="18" t="str">
        <f t="shared" si="15"/>
        <v/>
      </c>
      <c r="K82" s="18" t="str">
        <f t="shared" si="15"/>
        <v/>
      </c>
      <c r="L82" s="18" t="str">
        <f t="shared" si="15"/>
        <v/>
      </c>
      <c r="M82" s="18" t="str">
        <f t="shared" si="15"/>
        <v/>
      </c>
      <c r="N82" s="18" t="str">
        <f t="shared" si="15"/>
        <v/>
      </c>
      <c r="O82" s="18" t="str">
        <f t="shared" si="15"/>
        <v/>
      </c>
      <c r="P82" s="18" t="str">
        <f t="shared" si="15"/>
        <v/>
      </c>
      <c r="Q82" s="18" t="str">
        <f t="shared" si="15"/>
        <v/>
      </c>
      <c r="R82" s="18" t="str">
        <f t="shared" si="15"/>
        <v/>
      </c>
      <c r="S82" s="18" t="str">
        <f t="shared" si="15"/>
        <v/>
      </c>
      <c r="T82" s="18" t="str">
        <f t="shared" si="15"/>
        <v/>
      </c>
      <c r="U82" s="18" t="str">
        <f t="shared" si="15"/>
        <v/>
      </c>
      <c r="V82" s="18" t="str">
        <f t="shared" si="13"/>
        <v/>
      </c>
      <c r="W82" s="18" t="str">
        <f t="shared" si="13"/>
        <v/>
      </c>
      <c r="X82" s="18" t="str">
        <f t="shared" si="13"/>
        <v/>
      </c>
      <c r="Y82" s="18" t="str">
        <f t="shared" si="13"/>
        <v/>
      </c>
      <c r="Z82" s="18" t="str">
        <f t="shared" si="13"/>
        <v/>
      </c>
      <c r="AA82" s="18" t="str">
        <f t="shared" si="13"/>
        <v/>
      </c>
      <c r="AB82" s="18" t="str">
        <f t="shared" si="13"/>
        <v/>
      </c>
      <c r="AC82" s="18" t="str">
        <f t="shared" si="13"/>
        <v/>
      </c>
    </row>
    <row r="83" spans="2:29" x14ac:dyDescent="0.2">
      <c r="B83" s="18">
        <f t="shared" ref="B83" si="30">IF(B24&lt;&gt;"",B24,"")</f>
        <v>23</v>
      </c>
      <c r="C83" s="20" t="str">
        <f t="shared" si="4"/>
        <v/>
      </c>
      <c r="D83" s="21" t="str">
        <f t="shared" si="4"/>
        <v/>
      </c>
      <c r="E83" s="22" t="str">
        <f t="shared" si="4"/>
        <v/>
      </c>
      <c r="F83" s="18" t="str">
        <f t="shared" si="15"/>
        <v/>
      </c>
      <c r="G83" s="18" t="str">
        <f t="shared" si="15"/>
        <v/>
      </c>
      <c r="H83" s="18" t="str">
        <f t="shared" si="15"/>
        <v/>
      </c>
      <c r="I83" s="18" t="str">
        <f t="shared" si="15"/>
        <v/>
      </c>
      <c r="J83" s="18" t="str">
        <f t="shared" si="15"/>
        <v/>
      </c>
      <c r="K83" s="18" t="str">
        <f t="shared" si="15"/>
        <v/>
      </c>
      <c r="L83" s="18" t="str">
        <f t="shared" si="15"/>
        <v/>
      </c>
      <c r="M83" s="18" t="str">
        <f t="shared" si="15"/>
        <v/>
      </c>
      <c r="N83" s="18" t="str">
        <f t="shared" si="15"/>
        <v/>
      </c>
      <c r="O83" s="18" t="str">
        <f t="shared" si="15"/>
        <v/>
      </c>
      <c r="P83" s="18" t="str">
        <f t="shared" si="15"/>
        <v/>
      </c>
      <c r="Q83" s="18" t="str">
        <f t="shared" si="15"/>
        <v/>
      </c>
      <c r="R83" s="18" t="str">
        <f t="shared" si="15"/>
        <v/>
      </c>
      <c r="S83" s="18" t="str">
        <f t="shared" si="15"/>
        <v/>
      </c>
      <c r="T83" s="18" t="str">
        <f t="shared" si="15"/>
        <v/>
      </c>
      <c r="U83" s="18" t="str">
        <f t="shared" ref="U83:V90" si="31">IF(AND($E83&lt;&gt;"",U$2&lt;&gt;""),INDEX($B$2:$B$45,MATCH($E83,U$2:U$45,0)),"")</f>
        <v/>
      </c>
      <c r="V83" s="18" t="str">
        <f t="shared" si="31"/>
        <v/>
      </c>
      <c r="W83" s="18" t="str">
        <f t="shared" si="13"/>
        <v/>
      </c>
      <c r="X83" s="18" t="str">
        <f t="shared" si="13"/>
        <v/>
      </c>
      <c r="Y83" s="18" t="str">
        <f t="shared" si="13"/>
        <v/>
      </c>
      <c r="Z83" s="18" t="str">
        <f t="shared" si="13"/>
        <v/>
      </c>
      <c r="AA83" s="18" t="str">
        <f t="shared" si="13"/>
        <v/>
      </c>
      <c r="AB83" s="18" t="str">
        <f t="shared" si="13"/>
        <v/>
      </c>
      <c r="AC83" s="18" t="str">
        <f t="shared" si="13"/>
        <v/>
      </c>
    </row>
    <row r="84" spans="2:29" x14ac:dyDescent="0.2">
      <c r="B84" s="18">
        <f t="shared" ref="B84" si="32">IF(B25&lt;&gt;"",B25,"")</f>
        <v>24</v>
      </c>
      <c r="C84" s="20" t="str">
        <f t="shared" si="4"/>
        <v/>
      </c>
      <c r="D84" s="21" t="str">
        <f t="shared" si="4"/>
        <v/>
      </c>
      <c r="E84" s="22" t="str">
        <f t="shared" si="4"/>
        <v/>
      </c>
      <c r="F84" s="18" t="str">
        <f t="shared" ref="F84:U90" si="33">IF(AND($E84&lt;&gt;"",F$2&lt;&gt;""),INDEX($B$2:$B$45,MATCH($E84,F$2:F$45,0)),"")</f>
        <v/>
      </c>
      <c r="G84" s="18" t="str">
        <f t="shared" si="33"/>
        <v/>
      </c>
      <c r="H84" s="18" t="str">
        <f t="shared" si="33"/>
        <v/>
      </c>
      <c r="I84" s="18" t="str">
        <f t="shared" si="33"/>
        <v/>
      </c>
      <c r="J84" s="18" t="str">
        <f t="shared" si="33"/>
        <v/>
      </c>
      <c r="K84" s="18" t="str">
        <f t="shared" si="33"/>
        <v/>
      </c>
      <c r="L84" s="18" t="str">
        <f t="shared" si="33"/>
        <v/>
      </c>
      <c r="M84" s="18" t="str">
        <f t="shared" si="33"/>
        <v/>
      </c>
      <c r="N84" s="18" t="str">
        <f t="shared" si="33"/>
        <v/>
      </c>
      <c r="O84" s="18" t="str">
        <f t="shared" si="33"/>
        <v/>
      </c>
      <c r="P84" s="18" t="str">
        <f t="shared" si="33"/>
        <v/>
      </c>
      <c r="Q84" s="18" t="str">
        <f t="shared" si="33"/>
        <v/>
      </c>
      <c r="R84" s="18" t="str">
        <f t="shared" si="33"/>
        <v/>
      </c>
      <c r="S84" s="18" t="str">
        <f t="shared" si="33"/>
        <v/>
      </c>
      <c r="T84" s="18" t="str">
        <f t="shared" si="33"/>
        <v/>
      </c>
      <c r="U84" s="18" t="str">
        <f t="shared" si="33"/>
        <v/>
      </c>
      <c r="V84" s="18" t="str">
        <f t="shared" si="31"/>
        <v/>
      </c>
      <c r="W84" s="18" t="str">
        <f t="shared" si="13"/>
        <v/>
      </c>
      <c r="X84" s="18" t="str">
        <f t="shared" si="13"/>
        <v/>
      </c>
      <c r="Y84" s="18" t="str">
        <f t="shared" si="13"/>
        <v/>
      </c>
      <c r="Z84" s="18" t="str">
        <f t="shared" si="13"/>
        <v/>
      </c>
      <c r="AA84" s="18" t="str">
        <f t="shared" si="13"/>
        <v/>
      </c>
      <c r="AB84" s="18" t="str">
        <f t="shared" si="13"/>
        <v/>
      </c>
      <c r="AC84" s="18" t="str">
        <f t="shared" si="13"/>
        <v/>
      </c>
    </row>
    <row r="85" spans="2:29" x14ac:dyDescent="0.2">
      <c r="B85" s="18">
        <f t="shared" ref="B85" si="34">IF(B26&lt;&gt;"",B26,"")</f>
        <v>25</v>
      </c>
      <c r="C85" s="20" t="str">
        <f t="shared" si="4"/>
        <v/>
      </c>
      <c r="D85" s="21" t="str">
        <f t="shared" si="4"/>
        <v/>
      </c>
      <c r="E85" s="22" t="str">
        <f t="shared" si="4"/>
        <v/>
      </c>
      <c r="F85" s="18" t="str">
        <f t="shared" si="33"/>
        <v/>
      </c>
      <c r="G85" s="18" t="str">
        <f t="shared" si="33"/>
        <v/>
      </c>
      <c r="H85" s="18" t="str">
        <f t="shared" si="33"/>
        <v/>
      </c>
      <c r="I85" s="18" t="str">
        <f t="shared" si="33"/>
        <v/>
      </c>
      <c r="J85" s="18" t="str">
        <f t="shared" si="33"/>
        <v/>
      </c>
      <c r="K85" s="18" t="str">
        <f t="shared" si="33"/>
        <v/>
      </c>
      <c r="L85" s="18" t="str">
        <f t="shared" si="33"/>
        <v/>
      </c>
      <c r="M85" s="18" t="str">
        <f t="shared" si="33"/>
        <v/>
      </c>
      <c r="N85" s="18" t="str">
        <f t="shared" si="33"/>
        <v/>
      </c>
      <c r="O85" s="18" t="str">
        <f t="shared" si="33"/>
        <v/>
      </c>
      <c r="P85" s="18" t="str">
        <f t="shared" si="33"/>
        <v/>
      </c>
      <c r="Q85" s="18" t="str">
        <f t="shared" si="33"/>
        <v/>
      </c>
      <c r="R85" s="18" t="str">
        <f t="shared" si="33"/>
        <v/>
      </c>
      <c r="S85" s="18" t="str">
        <f t="shared" si="33"/>
        <v/>
      </c>
      <c r="T85" s="18" t="str">
        <f t="shared" si="33"/>
        <v/>
      </c>
      <c r="U85" s="18" t="str">
        <f t="shared" si="33"/>
        <v/>
      </c>
      <c r="V85" s="18" t="str">
        <f t="shared" si="31"/>
        <v/>
      </c>
      <c r="W85" s="18" t="str">
        <f t="shared" si="13"/>
        <v/>
      </c>
      <c r="X85" s="18" t="str">
        <f t="shared" si="13"/>
        <v/>
      </c>
      <c r="Y85" s="18" t="str">
        <f t="shared" si="13"/>
        <v/>
      </c>
      <c r="Z85" s="18" t="str">
        <f t="shared" si="13"/>
        <v/>
      </c>
      <c r="AA85" s="18" t="str">
        <f t="shared" si="13"/>
        <v/>
      </c>
      <c r="AB85" s="18" t="str">
        <f t="shared" si="13"/>
        <v/>
      </c>
      <c r="AC85" s="18" t="str">
        <f t="shared" si="13"/>
        <v/>
      </c>
    </row>
    <row r="86" spans="2:29" x14ac:dyDescent="0.2">
      <c r="B86" s="18">
        <f t="shared" ref="B86" si="35">IF(B27&lt;&gt;"",B27,"")</f>
        <v>26</v>
      </c>
      <c r="C86" s="20" t="str">
        <f t="shared" si="4"/>
        <v/>
      </c>
      <c r="D86" s="21" t="str">
        <f t="shared" si="4"/>
        <v/>
      </c>
      <c r="E86" s="22" t="str">
        <f t="shared" si="4"/>
        <v/>
      </c>
      <c r="F86" s="18" t="str">
        <f t="shared" si="33"/>
        <v/>
      </c>
      <c r="G86" s="18" t="str">
        <f t="shared" si="33"/>
        <v/>
      </c>
      <c r="H86" s="18" t="str">
        <f t="shared" si="33"/>
        <v/>
      </c>
      <c r="I86" s="18" t="str">
        <f t="shared" si="33"/>
        <v/>
      </c>
      <c r="J86" s="18" t="str">
        <f t="shared" si="33"/>
        <v/>
      </c>
      <c r="K86" s="18" t="str">
        <f t="shared" si="33"/>
        <v/>
      </c>
      <c r="L86" s="18" t="str">
        <f t="shared" si="33"/>
        <v/>
      </c>
      <c r="M86" s="18" t="str">
        <f t="shared" si="33"/>
        <v/>
      </c>
      <c r="N86" s="18" t="str">
        <f t="shared" si="33"/>
        <v/>
      </c>
      <c r="O86" s="18" t="str">
        <f t="shared" si="33"/>
        <v/>
      </c>
      <c r="P86" s="18" t="str">
        <f t="shared" si="33"/>
        <v/>
      </c>
      <c r="Q86" s="18" t="str">
        <f t="shared" si="33"/>
        <v/>
      </c>
      <c r="R86" s="18" t="str">
        <f t="shared" si="33"/>
        <v/>
      </c>
      <c r="S86" s="18" t="str">
        <f t="shared" si="33"/>
        <v/>
      </c>
      <c r="T86" s="18" t="str">
        <f t="shared" si="33"/>
        <v/>
      </c>
      <c r="U86" s="18" t="str">
        <f t="shared" si="33"/>
        <v/>
      </c>
      <c r="V86" s="18" t="str">
        <f t="shared" si="31"/>
        <v/>
      </c>
      <c r="W86" s="18" t="str">
        <f t="shared" si="13"/>
        <v/>
      </c>
      <c r="X86" s="18" t="str">
        <f t="shared" si="13"/>
        <v/>
      </c>
      <c r="Y86" s="18" t="str">
        <f t="shared" si="13"/>
        <v/>
      </c>
      <c r="Z86" s="18" t="str">
        <f t="shared" si="13"/>
        <v/>
      </c>
      <c r="AA86" s="18" t="str">
        <f t="shared" si="13"/>
        <v/>
      </c>
      <c r="AB86" s="18" t="str">
        <f t="shared" si="13"/>
        <v/>
      </c>
      <c r="AC86" s="18" t="str">
        <f t="shared" si="13"/>
        <v/>
      </c>
    </row>
    <row r="87" spans="2:29" x14ac:dyDescent="0.2">
      <c r="B87" s="18">
        <f t="shared" ref="B87" si="36">IF(B28&lt;&gt;"",B28,"")</f>
        <v>27</v>
      </c>
      <c r="C87" s="20" t="str">
        <f t="shared" si="4"/>
        <v/>
      </c>
      <c r="D87" s="21" t="str">
        <f t="shared" si="4"/>
        <v/>
      </c>
      <c r="E87" s="22" t="str">
        <f t="shared" si="4"/>
        <v/>
      </c>
      <c r="F87" s="18" t="str">
        <f t="shared" si="33"/>
        <v/>
      </c>
      <c r="G87" s="18" t="str">
        <f t="shared" si="33"/>
        <v/>
      </c>
      <c r="H87" s="18" t="str">
        <f t="shared" si="33"/>
        <v/>
      </c>
      <c r="I87" s="18" t="str">
        <f t="shared" si="33"/>
        <v/>
      </c>
      <c r="J87" s="18" t="str">
        <f t="shared" si="33"/>
        <v/>
      </c>
      <c r="K87" s="18" t="str">
        <f t="shared" si="33"/>
        <v/>
      </c>
      <c r="L87" s="18" t="str">
        <f t="shared" si="33"/>
        <v/>
      </c>
      <c r="M87" s="18" t="str">
        <f t="shared" si="33"/>
        <v/>
      </c>
      <c r="N87" s="18" t="str">
        <f t="shared" si="33"/>
        <v/>
      </c>
      <c r="O87" s="18" t="str">
        <f t="shared" si="33"/>
        <v/>
      </c>
      <c r="P87" s="18" t="str">
        <f t="shared" si="33"/>
        <v/>
      </c>
      <c r="Q87" s="18" t="str">
        <f t="shared" si="33"/>
        <v/>
      </c>
      <c r="R87" s="18" t="str">
        <f t="shared" si="33"/>
        <v/>
      </c>
      <c r="S87" s="18" t="str">
        <f t="shared" si="33"/>
        <v/>
      </c>
      <c r="T87" s="18" t="str">
        <f t="shared" si="33"/>
        <v/>
      </c>
      <c r="U87" s="18" t="str">
        <f t="shared" si="33"/>
        <v/>
      </c>
      <c r="V87" s="18" t="str">
        <f t="shared" si="31"/>
        <v/>
      </c>
      <c r="W87" s="18" t="str">
        <f t="shared" si="13"/>
        <v/>
      </c>
      <c r="X87" s="18" t="str">
        <f t="shared" si="13"/>
        <v/>
      </c>
      <c r="Y87" s="18" t="str">
        <f t="shared" si="13"/>
        <v/>
      </c>
      <c r="Z87" s="18" t="str">
        <f t="shared" si="13"/>
        <v/>
      </c>
      <c r="AA87" s="18" t="str">
        <f t="shared" si="13"/>
        <v/>
      </c>
      <c r="AB87" s="18" t="str">
        <f t="shared" si="13"/>
        <v/>
      </c>
      <c r="AC87" s="18" t="str">
        <f t="shared" si="13"/>
        <v/>
      </c>
    </row>
    <row r="88" spans="2:29" x14ac:dyDescent="0.2">
      <c r="B88" s="18">
        <f t="shared" ref="B88" si="37">IF(B29&lt;&gt;"",B29,"")</f>
        <v>28</v>
      </c>
      <c r="C88" s="20" t="str">
        <f t="shared" si="4"/>
        <v/>
      </c>
      <c r="D88" s="21" t="str">
        <f t="shared" si="4"/>
        <v/>
      </c>
      <c r="E88" s="22" t="str">
        <f t="shared" si="4"/>
        <v/>
      </c>
      <c r="F88" s="18" t="str">
        <f t="shared" si="33"/>
        <v/>
      </c>
      <c r="G88" s="18" t="str">
        <f t="shared" si="33"/>
        <v/>
      </c>
      <c r="H88" s="18" t="str">
        <f t="shared" si="33"/>
        <v/>
      </c>
      <c r="I88" s="18" t="str">
        <f t="shared" si="33"/>
        <v/>
      </c>
      <c r="J88" s="18" t="str">
        <f t="shared" si="33"/>
        <v/>
      </c>
      <c r="K88" s="18" t="str">
        <f t="shared" si="33"/>
        <v/>
      </c>
      <c r="L88" s="18" t="str">
        <f t="shared" si="33"/>
        <v/>
      </c>
      <c r="M88" s="18" t="str">
        <f t="shared" si="33"/>
        <v/>
      </c>
      <c r="N88" s="18" t="str">
        <f t="shared" si="33"/>
        <v/>
      </c>
      <c r="O88" s="18" t="str">
        <f t="shared" si="33"/>
        <v/>
      </c>
      <c r="P88" s="18" t="str">
        <f t="shared" si="33"/>
        <v/>
      </c>
      <c r="Q88" s="18" t="str">
        <f t="shared" si="33"/>
        <v/>
      </c>
      <c r="R88" s="18" t="str">
        <f t="shared" si="33"/>
        <v/>
      </c>
      <c r="S88" s="18" t="str">
        <f t="shared" si="33"/>
        <v/>
      </c>
      <c r="T88" s="18" t="str">
        <f t="shared" si="33"/>
        <v/>
      </c>
      <c r="U88" s="18" t="str">
        <f t="shared" si="33"/>
        <v/>
      </c>
      <c r="V88" s="18" t="str">
        <f t="shared" si="31"/>
        <v/>
      </c>
      <c r="W88" s="18" t="str">
        <f t="shared" si="13"/>
        <v/>
      </c>
      <c r="X88" s="18" t="str">
        <f t="shared" si="13"/>
        <v/>
      </c>
      <c r="Y88" s="18" t="str">
        <f t="shared" si="13"/>
        <v/>
      </c>
      <c r="Z88" s="18" t="str">
        <f t="shared" si="13"/>
        <v/>
      </c>
      <c r="AA88" s="18" t="str">
        <f t="shared" si="13"/>
        <v/>
      </c>
      <c r="AB88" s="18" t="str">
        <f t="shared" si="13"/>
        <v/>
      </c>
      <c r="AC88" s="18" t="str">
        <f t="shared" si="13"/>
        <v/>
      </c>
    </row>
    <row r="89" spans="2:29" x14ac:dyDescent="0.2">
      <c r="B89" s="18">
        <f t="shared" ref="B89" si="38">IF(B30&lt;&gt;"",B30,"")</f>
        <v>29</v>
      </c>
      <c r="C89" s="20" t="str">
        <f t="shared" si="4"/>
        <v/>
      </c>
      <c r="D89" s="21" t="str">
        <f t="shared" si="4"/>
        <v/>
      </c>
      <c r="E89" s="22" t="str">
        <f t="shared" si="4"/>
        <v/>
      </c>
      <c r="F89" s="18" t="str">
        <f t="shared" si="33"/>
        <v/>
      </c>
      <c r="G89" s="18" t="str">
        <f t="shared" si="33"/>
        <v/>
      </c>
      <c r="H89" s="18" t="str">
        <f t="shared" si="33"/>
        <v/>
      </c>
      <c r="I89" s="18" t="str">
        <f t="shared" si="33"/>
        <v/>
      </c>
      <c r="J89" s="18" t="str">
        <f t="shared" si="33"/>
        <v/>
      </c>
      <c r="K89" s="18" t="str">
        <f t="shared" si="33"/>
        <v/>
      </c>
      <c r="L89" s="18" t="str">
        <f t="shared" si="33"/>
        <v/>
      </c>
      <c r="M89" s="18" t="str">
        <f t="shared" si="33"/>
        <v/>
      </c>
      <c r="N89" s="18" t="str">
        <f t="shared" si="33"/>
        <v/>
      </c>
      <c r="O89" s="18" t="str">
        <f t="shared" si="33"/>
        <v/>
      </c>
      <c r="P89" s="18" t="str">
        <f t="shared" si="33"/>
        <v/>
      </c>
      <c r="Q89" s="18" t="str">
        <f t="shared" si="33"/>
        <v/>
      </c>
      <c r="R89" s="18" t="str">
        <f t="shared" si="33"/>
        <v/>
      </c>
      <c r="S89" s="18" t="str">
        <f t="shared" si="33"/>
        <v/>
      </c>
      <c r="T89" s="18" t="str">
        <f t="shared" si="33"/>
        <v/>
      </c>
      <c r="U89" s="18" t="str">
        <f t="shared" si="33"/>
        <v/>
      </c>
      <c r="V89" s="18" t="str">
        <f t="shared" si="31"/>
        <v/>
      </c>
      <c r="W89" s="18" t="str">
        <f t="shared" si="13"/>
        <v/>
      </c>
      <c r="X89" s="18" t="str">
        <f t="shared" si="13"/>
        <v/>
      </c>
      <c r="Y89" s="18" t="str">
        <f t="shared" si="13"/>
        <v/>
      </c>
      <c r="Z89" s="18" t="str">
        <f t="shared" si="13"/>
        <v/>
      </c>
      <c r="AA89" s="18" t="str">
        <f t="shared" si="13"/>
        <v/>
      </c>
      <c r="AB89" s="18" t="str">
        <f t="shared" si="13"/>
        <v/>
      </c>
      <c r="AC89" s="18" t="str">
        <f t="shared" si="13"/>
        <v/>
      </c>
    </row>
    <row r="90" spans="2:29" x14ac:dyDescent="0.2">
      <c r="B90" s="18">
        <f t="shared" ref="B90" si="39">IF(B31&lt;&gt;"",B31,"")</f>
        <v>30</v>
      </c>
      <c r="C90" s="20" t="str">
        <f t="shared" si="4"/>
        <v/>
      </c>
      <c r="D90" s="21" t="str">
        <f t="shared" si="4"/>
        <v/>
      </c>
      <c r="E90" s="22" t="str">
        <f t="shared" si="4"/>
        <v/>
      </c>
      <c r="F90" s="18" t="str">
        <f t="shared" si="33"/>
        <v/>
      </c>
      <c r="G90" s="18" t="str">
        <f t="shared" si="33"/>
        <v/>
      </c>
      <c r="H90" s="18" t="str">
        <f t="shared" si="33"/>
        <v/>
      </c>
      <c r="I90" s="18" t="str">
        <f t="shared" si="33"/>
        <v/>
      </c>
      <c r="J90" s="18" t="str">
        <f t="shared" si="33"/>
        <v/>
      </c>
      <c r="K90" s="18" t="str">
        <f t="shared" si="33"/>
        <v/>
      </c>
      <c r="L90" s="18" t="str">
        <f t="shared" si="33"/>
        <v/>
      </c>
      <c r="M90" s="18" t="str">
        <f t="shared" si="33"/>
        <v/>
      </c>
      <c r="N90" s="18" t="str">
        <f t="shared" si="33"/>
        <v/>
      </c>
      <c r="O90" s="18" t="str">
        <f t="shared" si="33"/>
        <v/>
      </c>
      <c r="P90" s="18" t="str">
        <f t="shared" si="33"/>
        <v/>
      </c>
      <c r="Q90" s="18" t="str">
        <f t="shared" si="33"/>
        <v/>
      </c>
      <c r="R90" s="18" t="str">
        <f t="shared" si="33"/>
        <v/>
      </c>
      <c r="S90" s="18" t="str">
        <f t="shared" si="33"/>
        <v/>
      </c>
      <c r="T90" s="18" t="str">
        <f t="shared" si="33"/>
        <v/>
      </c>
      <c r="U90" s="18" t="str">
        <f t="shared" si="33"/>
        <v/>
      </c>
      <c r="V90" s="18" t="str">
        <f t="shared" si="31"/>
        <v/>
      </c>
      <c r="W90" s="18" t="str">
        <f t="shared" si="13"/>
        <v/>
      </c>
      <c r="X90" s="18" t="str">
        <f t="shared" si="13"/>
        <v/>
      </c>
      <c r="Y90" s="18" t="str">
        <f t="shared" si="13"/>
        <v/>
      </c>
      <c r="Z90" s="18" t="str">
        <f t="shared" si="13"/>
        <v/>
      </c>
      <c r="AA90" s="18" t="str">
        <f t="shared" si="13"/>
        <v/>
      </c>
      <c r="AB90" s="18" t="str">
        <f t="shared" si="13"/>
        <v/>
      </c>
      <c r="AC90" s="18" t="str">
        <f t="shared" si="13"/>
        <v/>
      </c>
    </row>
    <row r="91" spans="2:29" s="2" customFormat="1" x14ac:dyDescent="0.2"/>
    <row r="92" spans="2:29" s="2" customFormat="1" x14ac:dyDescent="0.2"/>
    <row r="93" spans="2:29" s="2" customFormat="1" x14ac:dyDescent="0.2"/>
    <row r="94" spans="2:29" s="2" customFormat="1" x14ac:dyDescent="0.2"/>
    <row r="95" spans="2:29" s="2" customFormat="1" x14ac:dyDescent="0.2"/>
    <row r="96" spans="2:29"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sheetData>
  <phoneticPr fontId="0" type="noConversion"/>
  <pageMargins left="0.78740157499999996" right="0.78740157499999996" top="0.984251969" bottom="0.984251969" header="0.4921259845" footer="0.4921259845"/>
  <pageSetup paperSize="8"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FL203"/>
  <sheetViews>
    <sheetView tabSelected="1" zoomScale="70" zoomScaleNormal="70" workbookViewId="0">
      <selection activeCell="W63" sqref="W63"/>
    </sheetView>
  </sheetViews>
  <sheetFormatPr defaultColWidth="11.42578125" defaultRowHeight="12.75" outlineLevelCol="2" x14ac:dyDescent="0.2"/>
  <cols>
    <col min="1" max="1" width="4" style="122" customWidth="1"/>
    <col min="2" max="2" width="22.7109375" style="123" customWidth="1"/>
    <col min="3" max="3" width="16.140625" style="123" customWidth="1"/>
    <col min="4" max="4" width="6.85546875" style="142" customWidth="1"/>
    <col min="5" max="5" width="4.7109375" style="125" customWidth="1"/>
    <col min="6" max="28" width="4.7109375" style="31" customWidth="1"/>
    <col min="29" max="29" width="4.140625" style="31" hidden="1" customWidth="1"/>
    <col min="30" max="30" width="2.28515625" style="31" hidden="1" customWidth="1"/>
    <col min="31" max="31" width="2" style="31" hidden="1" customWidth="1"/>
    <col min="32" max="32" width="6.140625" style="31" customWidth="1"/>
    <col min="33" max="33" width="7.85546875" style="31" customWidth="1"/>
    <col min="34" max="34" width="6.7109375" style="31" customWidth="1"/>
    <col min="35" max="35" width="7.7109375" style="31" customWidth="1"/>
    <col min="36" max="36" width="5.5703125" style="33" hidden="1" customWidth="1" outlineLevel="1"/>
    <col min="37" max="40" width="4.7109375" style="33" hidden="1" customWidth="1" outlineLevel="2"/>
    <col min="41" max="42" width="4.7109375" style="34" hidden="1" customWidth="1" outlineLevel="2"/>
    <col min="43" max="67" width="4.7109375" style="33" hidden="1" customWidth="1" outlineLevel="2"/>
    <col min="68" max="68" width="5.140625" style="33" hidden="1" customWidth="1" outlineLevel="1"/>
    <col min="69" max="92" width="4.7109375" style="33" hidden="1" customWidth="1" outlineLevel="2"/>
    <col min="93" max="93" width="4.28515625" style="33" hidden="1" customWidth="1" outlineLevel="1"/>
    <col min="94" max="117" width="4.7109375" style="33" hidden="1" customWidth="1" outlineLevel="2"/>
    <col min="118" max="118" width="4.28515625" style="33" hidden="1" customWidth="1" outlineLevel="1"/>
    <col min="119" max="123" width="2.7109375" style="33" hidden="1" customWidth="1" outlineLevel="2"/>
    <col min="124" max="124" width="4.28515625" style="33" hidden="1" customWidth="1" outlineLevel="2"/>
    <col min="125" max="125" width="5.140625" style="33" hidden="1" customWidth="1" outlineLevel="2"/>
    <col min="126" max="126" width="4.28515625" style="33" hidden="1" customWidth="1" outlineLevel="2"/>
    <col min="127" max="127" width="5.42578125" style="33" hidden="1" customWidth="1" outlineLevel="2"/>
    <col min="128" max="128" width="7.42578125" style="33" hidden="1" customWidth="1" outlineLevel="2"/>
    <col min="129" max="129" width="4.28515625" style="33" hidden="1" customWidth="1" outlineLevel="1"/>
    <col min="130" max="130" width="4.28515625" style="33" customWidth="1" collapsed="1"/>
    <col min="131" max="132" width="4.28515625" style="33" customWidth="1"/>
    <col min="133" max="168" width="11.42578125" style="33"/>
    <col min="169" max="16384" width="11.42578125" style="31"/>
  </cols>
  <sheetData>
    <row r="1" spans="1:168" ht="18" customHeight="1" x14ac:dyDescent="0.2">
      <c r="A1" s="166" t="s">
        <v>148</v>
      </c>
      <c r="B1" s="166"/>
      <c r="C1" s="166"/>
      <c r="D1" s="167"/>
      <c r="E1" s="28" t="str">
        <f t="shared" ref="E1:AB1" si="0">IF(E58=0,"","F")</f>
        <v/>
      </c>
      <c r="F1" s="29" t="str">
        <f t="shared" si="0"/>
        <v/>
      </c>
      <c r="G1" s="29" t="str">
        <f t="shared" si="0"/>
        <v/>
      </c>
      <c r="H1" s="29" t="str">
        <f t="shared" si="0"/>
        <v/>
      </c>
      <c r="I1" s="29" t="str">
        <f t="shared" si="0"/>
        <v/>
      </c>
      <c r="J1" s="29" t="str">
        <f t="shared" si="0"/>
        <v/>
      </c>
      <c r="K1" s="29" t="str">
        <f t="shared" si="0"/>
        <v/>
      </c>
      <c r="L1" s="29" t="str">
        <f t="shared" si="0"/>
        <v/>
      </c>
      <c r="M1" s="29" t="str">
        <f t="shared" si="0"/>
        <v/>
      </c>
      <c r="N1" s="29" t="str">
        <f t="shared" si="0"/>
        <v/>
      </c>
      <c r="O1" s="29" t="str">
        <f t="shared" si="0"/>
        <v/>
      </c>
      <c r="P1" s="29" t="str">
        <f t="shared" si="0"/>
        <v/>
      </c>
      <c r="Q1" s="29" t="str">
        <f t="shared" si="0"/>
        <v/>
      </c>
      <c r="R1" s="29" t="str">
        <f t="shared" si="0"/>
        <v/>
      </c>
      <c r="S1" s="29" t="str">
        <f t="shared" si="0"/>
        <v/>
      </c>
      <c r="T1" s="29" t="str">
        <f t="shared" si="0"/>
        <v/>
      </c>
      <c r="U1" s="29" t="str">
        <f t="shared" si="0"/>
        <v/>
      </c>
      <c r="V1" s="29" t="str">
        <f t="shared" si="0"/>
        <v/>
      </c>
      <c r="W1" s="29" t="str">
        <f t="shared" si="0"/>
        <v/>
      </c>
      <c r="X1" s="29" t="str">
        <f t="shared" si="0"/>
        <v/>
      </c>
      <c r="Y1" s="29" t="str">
        <f t="shared" si="0"/>
        <v/>
      </c>
      <c r="Z1" s="29" t="str">
        <f t="shared" si="0"/>
        <v/>
      </c>
      <c r="AA1" s="29" t="str">
        <f t="shared" si="0"/>
        <v/>
      </c>
      <c r="AB1" s="30" t="str">
        <f t="shared" si="0"/>
        <v/>
      </c>
      <c r="AF1" s="32"/>
      <c r="AG1" s="32"/>
      <c r="AH1" s="32"/>
      <c r="AI1" s="32"/>
      <c r="AO1" s="33"/>
      <c r="AQ1" s="34"/>
      <c r="AR1" s="34"/>
      <c r="CP1" s="33" t="s">
        <v>80</v>
      </c>
      <c r="CQ1" s="35">
        <f>Legend!B71</f>
        <v>1</v>
      </c>
    </row>
    <row r="2" spans="1:168" x14ac:dyDescent="0.2">
      <c r="A2" s="36"/>
      <c r="B2" s="37"/>
      <c r="C2" s="37"/>
      <c r="D2" s="38"/>
      <c r="E2" s="39"/>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CP2" s="33" t="s">
        <v>81</v>
      </c>
      <c r="CQ2" s="35">
        <f>Legend!B72</f>
        <v>1</v>
      </c>
    </row>
    <row r="3" spans="1:168" x14ac:dyDescent="0.2">
      <c r="A3" s="168" t="s">
        <v>150</v>
      </c>
      <c r="B3" s="169"/>
      <c r="C3" s="170" t="s">
        <v>138</v>
      </c>
      <c r="D3" s="170"/>
      <c r="E3" s="170"/>
      <c r="F3" s="170"/>
      <c r="G3" s="170"/>
      <c r="H3" s="170"/>
      <c r="I3" s="171"/>
      <c r="J3" s="168" t="s">
        <v>151</v>
      </c>
      <c r="K3" s="169"/>
      <c r="L3" s="172" t="s">
        <v>140</v>
      </c>
      <c r="M3" s="172"/>
      <c r="N3" s="172"/>
      <c r="O3" s="172"/>
      <c r="P3" s="173"/>
      <c r="Q3" s="168" t="s">
        <v>152</v>
      </c>
      <c r="R3" s="169"/>
      <c r="S3" s="169"/>
      <c r="T3" s="169"/>
      <c r="U3" s="148"/>
      <c r="V3" s="148"/>
      <c r="W3" s="148"/>
      <c r="X3" s="148"/>
      <c r="Y3" s="148"/>
      <c r="Z3" s="148"/>
      <c r="AA3" s="148"/>
      <c r="AB3" s="148"/>
      <c r="AC3" s="40"/>
      <c r="AD3" s="41"/>
      <c r="AE3" s="42"/>
      <c r="AF3" s="43">
        <v>5</v>
      </c>
      <c r="AG3" s="168" t="s">
        <v>154</v>
      </c>
      <c r="AH3" s="169"/>
      <c r="AI3" s="163">
        <v>1</v>
      </c>
      <c r="AN3" s="44"/>
      <c r="CP3" s="33" t="s">
        <v>82</v>
      </c>
      <c r="CQ3" s="35">
        <f>Legend!B73</f>
        <v>3</v>
      </c>
    </row>
    <row r="4" spans="1:168" x14ac:dyDescent="0.2">
      <c r="A4" s="168" t="s">
        <v>149</v>
      </c>
      <c r="B4" s="169"/>
      <c r="C4" s="170" t="s">
        <v>139</v>
      </c>
      <c r="D4" s="170"/>
      <c r="E4" s="170"/>
      <c r="F4" s="170"/>
      <c r="G4" s="170"/>
      <c r="H4" s="170"/>
      <c r="I4" s="171"/>
      <c r="J4" s="168"/>
      <c r="K4" s="169"/>
      <c r="L4" s="174"/>
      <c r="M4" s="174"/>
      <c r="N4" s="174"/>
      <c r="O4" s="174"/>
      <c r="P4" s="175"/>
      <c r="Q4" s="168" t="s">
        <v>153</v>
      </c>
      <c r="R4" s="169"/>
      <c r="S4" s="169"/>
      <c r="T4" s="169"/>
      <c r="U4" s="148"/>
      <c r="V4" s="148"/>
      <c r="W4" s="148"/>
      <c r="X4" s="148"/>
      <c r="Y4" s="148"/>
      <c r="Z4" s="148"/>
      <c r="AA4" s="148"/>
      <c r="AB4" s="148"/>
      <c r="AC4" s="40"/>
      <c r="AD4" s="41"/>
      <c r="AE4" s="42"/>
      <c r="AF4" s="45">
        <v>1</v>
      </c>
      <c r="AG4" s="168" t="s">
        <v>155</v>
      </c>
      <c r="AH4" s="169"/>
      <c r="AI4" s="46">
        <f>1000*AF4</f>
        <v>1000</v>
      </c>
    </row>
    <row r="5" spans="1:168" s="53" customFormat="1" ht="13.5" thickBot="1" x14ac:dyDescent="0.25">
      <c r="A5" s="47" t="s">
        <v>121</v>
      </c>
      <c r="B5" s="48" t="s">
        <v>160</v>
      </c>
      <c r="C5" s="49" t="s">
        <v>162</v>
      </c>
      <c r="D5" s="49" t="s">
        <v>161</v>
      </c>
      <c r="E5" s="49" t="s">
        <v>0</v>
      </c>
      <c r="F5" s="49" t="s">
        <v>1</v>
      </c>
      <c r="G5" s="49" t="s">
        <v>2</v>
      </c>
      <c r="H5" s="49" t="s">
        <v>3</v>
      </c>
      <c r="I5" s="49" t="s">
        <v>4</v>
      </c>
      <c r="J5" s="49" t="s">
        <v>5</v>
      </c>
      <c r="K5" s="49" t="s">
        <v>6</v>
      </c>
      <c r="L5" s="49" t="s">
        <v>7</v>
      </c>
      <c r="M5" s="49" t="s">
        <v>8</v>
      </c>
      <c r="N5" s="49" t="s">
        <v>9</v>
      </c>
      <c r="O5" s="49" t="s">
        <v>10</v>
      </c>
      <c r="P5" s="49" t="s">
        <v>11</v>
      </c>
      <c r="Q5" s="49" t="s">
        <v>12</v>
      </c>
      <c r="R5" s="49" t="s">
        <v>13</v>
      </c>
      <c r="S5" s="49" t="s">
        <v>14</v>
      </c>
      <c r="T5" s="49" t="s">
        <v>15</v>
      </c>
      <c r="U5" s="49" t="s">
        <v>130</v>
      </c>
      <c r="V5" s="49" t="s">
        <v>131</v>
      </c>
      <c r="W5" s="49" t="s">
        <v>132</v>
      </c>
      <c r="X5" s="49" t="s">
        <v>133</v>
      </c>
      <c r="Y5" s="49" t="s">
        <v>134</v>
      </c>
      <c r="Z5" s="49" t="s">
        <v>135</v>
      </c>
      <c r="AA5" s="49" t="s">
        <v>136</v>
      </c>
      <c r="AB5" s="49" t="s">
        <v>137</v>
      </c>
      <c r="AC5" s="50"/>
      <c r="AD5" s="50"/>
      <c r="AE5" s="50"/>
      <c r="AF5" s="49" t="s">
        <v>156</v>
      </c>
      <c r="AG5" s="49" t="s">
        <v>157</v>
      </c>
      <c r="AH5" s="49" t="s">
        <v>158</v>
      </c>
      <c r="AI5" s="49" t="s">
        <v>159</v>
      </c>
      <c r="AJ5" s="33"/>
      <c r="AK5" s="51">
        <v>1</v>
      </c>
      <c r="AL5" s="52">
        <v>2</v>
      </c>
      <c r="AM5" s="52">
        <v>3</v>
      </c>
      <c r="AN5" s="52">
        <v>4</v>
      </c>
      <c r="AO5" s="52">
        <v>5</v>
      </c>
      <c r="AP5" s="52">
        <v>6</v>
      </c>
      <c r="AQ5" s="52">
        <v>7</v>
      </c>
      <c r="AR5" s="52">
        <v>8</v>
      </c>
      <c r="AS5" s="52">
        <v>9</v>
      </c>
      <c r="AT5" s="52">
        <v>10</v>
      </c>
      <c r="AU5" s="52">
        <v>11</v>
      </c>
      <c r="AV5" s="52">
        <v>12</v>
      </c>
      <c r="AW5" s="52">
        <v>13</v>
      </c>
      <c r="AX5" s="52">
        <v>14</v>
      </c>
      <c r="AY5" s="52">
        <v>15</v>
      </c>
      <c r="AZ5" s="52">
        <v>16</v>
      </c>
      <c r="BA5" s="52">
        <v>17</v>
      </c>
      <c r="BB5" s="52">
        <v>18</v>
      </c>
      <c r="BC5" s="52">
        <v>19</v>
      </c>
      <c r="BD5" s="52">
        <v>20</v>
      </c>
      <c r="BE5" s="52">
        <v>21</v>
      </c>
      <c r="BF5" s="52">
        <v>22</v>
      </c>
      <c r="BG5" s="52">
        <v>23</v>
      </c>
      <c r="BH5" s="52">
        <v>24</v>
      </c>
      <c r="BI5" s="52">
        <v>25</v>
      </c>
      <c r="BJ5" s="52">
        <v>26</v>
      </c>
      <c r="BK5" s="52">
        <v>27</v>
      </c>
      <c r="BL5" s="52">
        <v>28</v>
      </c>
      <c r="BM5" s="52">
        <v>29</v>
      </c>
      <c r="BN5" s="52">
        <v>30</v>
      </c>
      <c r="BO5" s="52"/>
      <c r="BP5" s="52"/>
      <c r="BQ5" s="52" t="s">
        <v>120</v>
      </c>
      <c r="BR5" s="52"/>
      <c r="BS5" s="52"/>
      <c r="BT5" s="52"/>
      <c r="BU5" s="52"/>
      <c r="BV5" s="52"/>
      <c r="BW5" s="52"/>
      <c r="BX5" s="52"/>
      <c r="BY5" s="52"/>
      <c r="BZ5" s="52"/>
      <c r="CA5" s="52"/>
      <c r="CB5" s="52"/>
      <c r="CC5" s="52"/>
      <c r="CD5" s="52"/>
      <c r="CE5" s="52"/>
      <c r="CF5" s="52"/>
      <c r="CG5" s="52"/>
      <c r="CH5" s="52"/>
      <c r="CI5" s="52"/>
      <c r="CJ5" s="52"/>
      <c r="CK5" s="52"/>
      <c r="CL5" s="52"/>
      <c r="CM5" s="52"/>
      <c r="CN5" s="52"/>
      <c r="CO5" s="52"/>
      <c r="CP5" s="52" t="s">
        <v>117</v>
      </c>
      <c r="CQ5" s="52"/>
      <c r="CR5" s="52"/>
      <c r="CS5" s="52"/>
      <c r="CT5" s="52"/>
      <c r="CU5" s="52"/>
      <c r="CV5" s="52"/>
      <c r="CW5" s="52"/>
      <c r="CX5" s="52"/>
      <c r="CY5" s="52"/>
      <c r="CZ5" s="52"/>
      <c r="DA5" s="52"/>
      <c r="DB5" s="52"/>
      <c r="DC5" s="52"/>
      <c r="DD5" s="52"/>
      <c r="DE5" s="52"/>
      <c r="DF5" s="52"/>
      <c r="DG5" s="52"/>
      <c r="DH5" s="52"/>
      <c r="DI5" s="52"/>
      <c r="DJ5" s="52"/>
      <c r="DK5" s="52"/>
      <c r="DL5" s="52"/>
      <c r="DM5" s="52"/>
      <c r="DN5" s="52"/>
      <c r="DO5" s="165" t="s">
        <v>116</v>
      </c>
      <c r="DP5" s="165"/>
      <c r="DQ5" s="165"/>
      <c r="DR5" s="165"/>
      <c r="DS5" s="165"/>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row>
    <row r="6" spans="1:168" ht="9" customHeight="1" x14ac:dyDescent="0.2">
      <c r="A6" s="54"/>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K6" s="33" t="s">
        <v>16</v>
      </c>
      <c r="AL6" s="33" t="s">
        <v>17</v>
      </c>
      <c r="AM6" s="33" t="s">
        <v>18</v>
      </c>
      <c r="AN6" s="33" t="s">
        <v>19</v>
      </c>
      <c r="AO6" s="33" t="s">
        <v>20</v>
      </c>
      <c r="AP6" s="33" t="s">
        <v>21</v>
      </c>
      <c r="AQ6" s="33" t="s">
        <v>22</v>
      </c>
      <c r="AR6" s="33" t="s">
        <v>23</v>
      </c>
      <c r="AS6" s="33" t="s">
        <v>24</v>
      </c>
      <c r="AT6" s="33" t="s">
        <v>25</v>
      </c>
      <c r="AU6" s="33" t="s">
        <v>38</v>
      </c>
      <c r="AV6" s="33" t="s">
        <v>39</v>
      </c>
      <c r="AW6" s="33" t="s">
        <v>40</v>
      </c>
      <c r="AX6" s="33" t="s">
        <v>41</v>
      </c>
      <c r="AY6" s="33" t="s">
        <v>42</v>
      </c>
      <c r="AZ6" s="33" t="s">
        <v>43</v>
      </c>
      <c r="BA6" s="33" t="s">
        <v>44</v>
      </c>
      <c r="BB6" s="33" t="s">
        <v>45</v>
      </c>
      <c r="BC6" s="33" t="s">
        <v>46</v>
      </c>
      <c r="BD6" s="33" t="s">
        <v>47</v>
      </c>
      <c r="BE6" s="33" t="s">
        <v>48</v>
      </c>
      <c r="BF6" s="33" t="s">
        <v>49</v>
      </c>
      <c r="BG6" s="33" t="s">
        <v>50</v>
      </c>
      <c r="BH6" s="33" t="s">
        <v>51</v>
      </c>
      <c r="BI6" s="33" t="s">
        <v>52</v>
      </c>
      <c r="BJ6" s="33" t="s">
        <v>53</v>
      </c>
      <c r="BK6" s="33" t="s">
        <v>54</v>
      </c>
      <c r="BL6" s="33" t="s">
        <v>55</v>
      </c>
      <c r="BM6" s="33" t="s">
        <v>56</v>
      </c>
      <c r="BN6" s="33" t="s">
        <v>57</v>
      </c>
      <c r="BQ6" s="52" t="s">
        <v>0</v>
      </c>
      <c r="BR6" s="52" t="s">
        <v>1</v>
      </c>
      <c r="BS6" s="52" t="s">
        <v>2</v>
      </c>
      <c r="BT6" s="52" t="s">
        <v>3</v>
      </c>
      <c r="BU6" s="52" t="s">
        <v>4</v>
      </c>
      <c r="BV6" s="52" t="s">
        <v>5</v>
      </c>
      <c r="BW6" s="52" t="s">
        <v>6</v>
      </c>
      <c r="BX6" s="52" t="s">
        <v>7</v>
      </c>
      <c r="BY6" s="52" t="s">
        <v>8</v>
      </c>
      <c r="BZ6" s="52" t="s">
        <v>9</v>
      </c>
      <c r="CA6" s="52" t="s">
        <v>10</v>
      </c>
      <c r="CB6" s="52" t="s">
        <v>11</v>
      </c>
      <c r="CC6" s="52" t="s">
        <v>12</v>
      </c>
      <c r="CD6" s="52" t="s">
        <v>13</v>
      </c>
      <c r="CE6" s="52" t="s">
        <v>14</v>
      </c>
      <c r="CF6" s="52" t="s">
        <v>15</v>
      </c>
      <c r="CG6" s="52" t="s">
        <v>130</v>
      </c>
      <c r="CH6" s="52" t="s">
        <v>131</v>
      </c>
      <c r="CI6" s="52" t="s">
        <v>132</v>
      </c>
      <c r="CJ6" s="52" t="s">
        <v>133</v>
      </c>
      <c r="CK6" s="52" t="s">
        <v>134</v>
      </c>
      <c r="CL6" s="52" t="s">
        <v>135</v>
      </c>
      <c r="CM6" s="52" t="s">
        <v>136</v>
      </c>
      <c r="CN6" s="52" t="s">
        <v>137</v>
      </c>
      <c r="CO6" s="52"/>
      <c r="CP6" s="52" t="s">
        <v>0</v>
      </c>
      <c r="CQ6" s="52" t="s">
        <v>1</v>
      </c>
      <c r="CR6" s="52" t="s">
        <v>2</v>
      </c>
      <c r="CS6" s="52" t="s">
        <v>3</v>
      </c>
      <c r="CT6" s="52" t="s">
        <v>4</v>
      </c>
      <c r="CU6" s="52" t="s">
        <v>5</v>
      </c>
      <c r="CV6" s="52" t="s">
        <v>6</v>
      </c>
      <c r="CW6" s="52" t="s">
        <v>7</v>
      </c>
      <c r="CX6" s="52" t="s">
        <v>8</v>
      </c>
      <c r="CY6" s="52" t="s">
        <v>9</v>
      </c>
      <c r="CZ6" s="52" t="s">
        <v>10</v>
      </c>
      <c r="DA6" s="52" t="s">
        <v>11</v>
      </c>
      <c r="DB6" s="52" t="s">
        <v>12</v>
      </c>
      <c r="DC6" s="52" t="s">
        <v>13</v>
      </c>
      <c r="DD6" s="52" t="s">
        <v>14</v>
      </c>
      <c r="DE6" s="52" t="s">
        <v>15</v>
      </c>
      <c r="DF6" s="52" t="s">
        <v>130</v>
      </c>
      <c r="DG6" s="52" t="s">
        <v>131</v>
      </c>
      <c r="DH6" s="52" t="s">
        <v>132</v>
      </c>
      <c r="DI6" s="52" t="s">
        <v>133</v>
      </c>
      <c r="DJ6" s="52" t="s">
        <v>134</v>
      </c>
      <c r="DK6" s="52" t="s">
        <v>135</v>
      </c>
      <c r="DL6" s="52" t="s">
        <v>136</v>
      </c>
      <c r="DM6" s="52" t="s">
        <v>137</v>
      </c>
      <c r="DO6" s="51">
        <v>1</v>
      </c>
      <c r="DP6" s="51">
        <v>2</v>
      </c>
      <c r="DQ6" s="51">
        <v>3</v>
      </c>
      <c r="DR6" s="51">
        <v>4</v>
      </c>
      <c r="DS6" s="51">
        <v>5</v>
      </c>
      <c r="DU6" s="33" t="s">
        <v>119</v>
      </c>
      <c r="DW6" s="33" t="s">
        <v>100</v>
      </c>
      <c r="DX6" s="33" t="s">
        <v>118</v>
      </c>
    </row>
    <row r="7" spans="1:168" x14ac:dyDescent="0.2">
      <c r="A7" s="55">
        <f>IF(Sailor&gt;A6,A6+1,"")</f>
        <v>1</v>
      </c>
      <c r="B7" s="56" t="s">
        <v>143</v>
      </c>
      <c r="C7" s="56" t="s">
        <v>175</v>
      </c>
      <c r="D7" s="57">
        <v>112</v>
      </c>
      <c r="E7" s="58">
        <v>2</v>
      </c>
      <c r="F7" s="59">
        <v>2</v>
      </c>
      <c r="G7" s="59">
        <v>2</v>
      </c>
      <c r="H7" s="59">
        <v>1</v>
      </c>
      <c r="I7" s="59">
        <v>2</v>
      </c>
      <c r="J7" s="59"/>
      <c r="K7" s="59"/>
      <c r="L7" s="59"/>
      <c r="M7" s="59"/>
      <c r="N7" s="59"/>
      <c r="O7" s="59"/>
      <c r="P7" s="59"/>
      <c r="Q7" s="59"/>
      <c r="R7" s="59"/>
      <c r="S7" s="59"/>
      <c r="T7" s="59"/>
      <c r="U7" s="59"/>
      <c r="V7" s="59"/>
      <c r="W7" s="59"/>
      <c r="X7" s="59"/>
      <c r="Y7" s="59"/>
      <c r="Z7" s="59"/>
      <c r="AA7" s="59"/>
      <c r="AB7" s="59"/>
      <c r="AC7" s="59">
        <f t="shared" ref="AC7:AC36" si="1">AH7</f>
        <v>7</v>
      </c>
      <c r="AD7" s="59">
        <f t="shared" ref="AD7:AD36" si="2">BO7</f>
        <v>0</v>
      </c>
      <c r="AE7" s="60"/>
      <c r="AF7" s="61">
        <f>SUM(CP7:DM7)</f>
        <v>9</v>
      </c>
      <c r="AG7" s="62">
        <f t="shared" ref="AG7:AG36" si="3">DU7</f>
        <v>2</v>
      </c>
      <c r="AH7" s="63">
        <f t="shared" ref="AH7:AH36" si="4">AF7-AG7</f>
        <v>7</v>
      </c>
      <c r="AI7" s="64">
        <f>IF(A7&lt;=$AF$3,SUM(AI$4)/Sailor*(Sailor+1-A7),"")</f>
        <v>1000</v>
      </c>
      <c r="AJ7" s="65"/>
      <c r="AK7" s="66">
        <f>COUNTIF($E7:$AB7,AK$5)</f>
        <v>1</v>
      </c>
      <c r="AL7" s="66">
        <f t="shared" ref="AL7:BN16" si="5">COUNTIF($E7:$AB7,AL$5)</f>
        <v>4</v>
      </c>
      <c r="AM7" s="66">
        <f t="shared" si="5"/>
        <v>0</v>
      </c>
      <c r="AN7" s="66">
        <f t="shared" si="5"/>
        <v>0</v>
      </c>
      <c r="AO7" s="66">
        <f t="shared" si="5"/>
        <v>0</v>
      </c>
      <c r="AP7" s="66">
        <f t="shared" si="5"/>
        <v>0</v>
      </c>
      <c r="AQ7" s="66">
        <f t="shared" si="5"/>
        <v>0</v>
      </c>
      <c r="AR7" s="66">
        <f t="shared" si="5"/>
        <v>0</v>
      </c>
      <c r="AS7" s="66">
        <f t="shared" si="5"/>
        <v>0</v>
      </c>
      <c r="AT7" s="66">
        <f t="shared" si="5"/>
        <v>0</v>
      </c>
      <c r="AU7" s="66">
        <f t="shared" si="5"/>
        <v>0</v>
      </c>
      <c r="AV7" s="66">
        <f t="shared" si="5"/>
        <v>0</v>
      </c>
      <c r="AW7" s="66">
        <f t="shared" si="5"/>
        <v>0</v>
      </c>
      <c r="AX7" s="66">
        <f t="shared" si="5"/>
        <v>0</v>
      </c>
      <c r="AY7" s="66">
        <f t="shared" si="5"/>
        <v>0</v>
      </c>
      <c r="AZ7" s="66">
        <f t="shared" si="5"/>
        <v>0</v>
      </c>
      <c r="BA7" s="66">
        <f t="shared" si="5"/>
        <v>0</v>
      </c>
      <c r="BB7" s="66">
        <f t="shared" si="5"/>
        <v>0</v>
      </c>
      <c r="BC7" s="66">
        <f t="shared" si="5"/>
        <v>0</v>
      </c>
      <c r="BD7" s="66">
        <f t="shared" si="5"/>
        <v>0</v>
      </c>
      <c r="BE7" s="66">
        <f t="shared" si="5"/>
        <v>0</v>
      </c>
      <c r="BF7" s="66">
        <f t="shared" si="5"/>
        <v>0</v>
      </c>
      <c r="BG7" s="66">
        <f t="shared" si="5"/>
        <v>0</v>
      </c>
      <c r="BH7" s="66">
        <f t="shared" si="5"/>
        <v>0</v>
      </c>
      <c r="BI7" s="66">
        <f t="shared" si="5"/>
        <v>0</v>
      </c>
      <c r="BJ7" s="66">
        <f t="shared" si="5"/>
        <v>0</v>
      </c>
      <c r="BK7" s="66">
        <f t="shared" si="5"/>
        <v>0</v>
      </c>
      <c r="BL7" s="66">
        <f t="shared" si="5"/>
        <v>0</v>
      </c>
      <c r="BM7" s="66">
        <f t="shared" si="5"/>
        <v>0</v>
      </c>
      <c r="BN7" s="66">
        <f t="shared" si="5"/>
        <v>0</v>
      </c>
      <c r="BO7" s="67">
        <f t="shared" ref="BO7:BO36" si="6">BN7+$BM$38*BM7+$BL$38*BL7+$BK$38*BK7+$BJ$38*BJ7+$BI$38*BI7+$BH$38*BH7+$BG$38*BG7+$BF$38*BF7+$BE$38*BE7+$BD$38*BD7+$BC$38*BC7+$BB$38*BB7+$BA$38*BA7+$AZ$38*AZ7+$AY$38*AY7+$AX$38*AX7+$AW$38*AW7+$AV$38*AV7+$AU$38*AU7+$AT$38*AT7+$AS$38*AS7+$AR$38*AR7+$AQ$38*AQ7+$AP$38*AP7+$AO$38*AO7+$AN$38*AN7+$AM$38*AM7+$AL$38*AL7+$AK$38*AK7</f>
        <v>0</v>
      </c>
      <c r="BQ7" s="68">
        <f>MAX(E$7:E$36)</f>
        <v>5</v>
      </c>
      <c r="BR7" s="68">
        <f t="shared" ref="BR7:CD7" si="7">MAX(F$7:F$36)</f>
        <v>5</v>
      </c>
      <c r="BS7" s="68">
        <f t="shared" si="7"/>
        <v>5</v>
      </c>
      <c r="BT7" s="68">
        <f t="shared" si="7"/>
        <v>5</v>
      </c>
      <c r="BU7" s="68">
        <f t="shared" si="7"/>
        <v>5</v>
      </c>
      <c r="BV7" s="68">
        <f t="shared" si="7"/>
        <v>0</v>
      </c>
      <c r="BW7" s="68">
        <f t="shared" si="7"/>
        <v>0</v>
      </c>
      <c r="BX7" s="68">
        <f t="shared" si="7"/>
        <v>0</v>
      </c>
      <c r="BY7" s="68">
        <f t="shared" si="7"/>
        <v>0</v>
      </c>
      <c r="BZ7" s="68">
        <f t="shared" si="7"/>
        <v>0</v>
      </c>
      <c r="CA7" s="68">
        <f t="shared" si="7"/>
        <v>0</v>
      </c>
      <c r="CB7" s="68">
        <f t="shared" si="7"/>
        <v>0</v>
      </c>
      <c r="CC7" s="68">
        <f t="shared" si="7"/>
        <v>0</v>
      </c>
      <c r="CD7" s="68">
        <f t="shared" si="7"/>
        <v>0</v>
      </c>
      <c r="CE7" s="68">
        <f t="shared" ref="CE7:CE36" si="8">MAX(S$7:S$36)</f>
        <v>0</v>
      </c>
      <c r="CF7" s="68">
        <f t="shared" ref="CF7:CF36" si="9">MAX(T$7:T$36)</f>
        <v>0</v>
      </c>
      <c r="CG7" s="68">
        <f t="shared" ref="CG7:CG36" si="10">MAX(U$7:U$36)</f>
        <v>0</v>
      </c>
      <c r="CH7" s="68">
        <f t="shared" ref="CH7:CH36" si="11">MAX(V$7:V$36)</f>
        <v>0</v>
      </c>
      <c r="CI7" s="68">
        <f t="shared" ref="CI7:CI36" si="12">MAX(W$7:W$36)</f>
        <v>0</v>
      </c>
      <c r="CJ7" s="68">
        <f t="shared" ref="CJ7:CJ36" si="13">MAX(X$7:X$36)</f>
        <v>0</v>
      </c>
      <c r="CK7" s="68">
        <f t="shared" ref="CK7:CK36" si="14">MAX(Y$7:Y$36)</f>
        <v>0</v>
      </c>
      <c r="CL7" s="68">
        <f t="shared" ref="CL7:CL36" si="15">MAX(Z$7:Z$36)</f>
        <v>0</v>
      </c>
      <c r="CM7" s="68">
        <f t="shared" ref="CM7:CM36" si="16">MAX(AA$7:AA$36)</f>
        <v>0</v>
      </c>
      <c r="CN7" s="68">
        <f t="shared" ref="CN7:CN36" si="17">MAX(AB$7:AB$36)</f>
        <v>0</v>
      </c>
      <c r="CO7" s="68"/>
      <c r="CP7" s="35">
        <f>IF(ISNUMBER(E7),E7,IF(E7="DSQ",Sailor+$CQ$3,IF(E7="DNF",Sailor+$CQ$1,IF(E7="DNS",Sailor+$CQ$2,0))))</f>
        <v>2</v>
      </c>
      <c r="CQ7" s="35">
        <f t="shared" ref="CQ7:DE7" si="18">IF(ISNUMBER(F7),F7,IF(F7="DSQ",Sailor+$CQ$3,IF(F7="DNF",Sailor+$CQ$1,IF(F7="DNS",Sailor+$CQ$2,0))))</f>
        <v>2</v>
      </c>
      <c r="CR7" s="35">
        <f t="shared" si="18"/>
        <v>2</v>
      </c>
      <c r="CS7" s="35">
        <f t="shared" si="18"/>
        <v>1</v>
      </c>
      <c r="CT7" s="35">
        <f t="shared" si="18"/>
        <v>2</v>
      </c>
      <c r="CU7" s="35">
        <f t="shared" si="18"/>
        <v>0</v>
      </c>
      <c r="CV7" s="35">
        <f t="shared" si="18"/>
        <v>0</v>
      </c>
      <c r="CW7" s="35">
        <f t="shared" si="18"/>
        <v>0</v>
      </c>
      <c r="CX7" s="35">
        <f t="shared" si="18"/>
        <v>0</v>
      </c>
      <c r="CY7" s="35">
        <f t="shared" si="18"/>
        <v>0</v>
      </c>
      <c r="CZ7" s="35">
        <f t="shared" si="18"/>
        <v>0</v>
      </c>
      <c r="DA7" s="35">
        <f t="shared" si="18"/>
        <v>0</v>
      </c>
      <c r="DB7" s="35">
        <f t="shared" si="18"/>
        <v>0</v>
      </c>
      <c r="DC7" s="35">
        <f t="shared" si="18"/>
        <v>0</v>
      </c>
      <c r="DD7" s="35">
        <f t="shared" si="18"/>
        <v>0</v>
      </c>
      <c r="DE7" s="35">
        <f t="shared" si="18"/>
        <v>0</v>
      </c>
      <c r="DF7" s="35">
        <f t="shared" ref="DF7:DF36" si="19">IF(ISNUMBER(U7),U7,IF(U7="DSQ",Sailor+$CQ$3,IF(U7="DNF",Sailor+$CQ$1,IF(U7="DNS",Sailor+$CQ$2,0))))</f>
        <v>0</v>
      </c>
      <c r="DG7" s="35">
        <f t="shared" ref="DG7:DG36" si="20">IF(ISNUMBER(V7),V7,IF(V7="DSQ",Sailor+$CQ$3,IF(V7="DNF",Sailor+$CQ$1,IF(V7="DNS",Sailor+$CQ$2,0))))</f>
        <v>0</v>
      </c>
      <c r="DH7" s="35">
        <f t="shared" ref="DH7:DH36" si="21">IF(ISNUMBER(W7),W7,IF(W7="DSQ",Sailor+$CQ$3,IF(W7="DNF",Sailor+$CQ$1,IF(W7="DNS",Sailor+$CQ$2,0))))</f>
        <v>0</v>
      </c>
      <c r="DI7" s="35">
        <f t="shared" ref="DI7:DI36" si="22">IF(ISNUMBER(X7),X7,IF(X7="DSQ",Sailor+$CQ$3,IF(X7="DNF",Sailor+$CQ$1,IF(X7="DNS",Sailor+$CQ$2,0))))</f>
        <v>0</v>
      </c>
      <c r="DJ7" s="35">
        <f t="shared" ref="DJ7:DJ36" si="23">IF(ISNUMBER(Y7),Y7,IF(Y7="DSQ",Sailor+$CQ$3,IF(Y7="DNF",Sailor+$CQ$1,IF(Y7="DNS",Sailor+$CQ$2,0))))</f>
        <v>0</v>
      </c>
      <c r="DK7" s="35">
        <f t="shared" ref="DK7:DK36" si="24">IF(ISNUMBER(Z7),Z7,IF(Z7="DSQ",Sailor+$CQ$3,IF(Z7="DNF",Sailor+$CQ$1,IF(Z7="DNS",Sailor+$CQ$2,0))))</f>
        <v>0</v>
      </c>
      <c r="DL7" s="35">
        <f t="shared" ref="DL7:DL36" si="25">IF(ISNUMBER(AA7),AA7,IF(AA7="DSQ",Sailor+$CQ$3,IF(AA7="DNF",Sailor+$CQ$1,IF(AA7="DNS",Sailor+$CQ$2,0))))</f>
        <v>0</v>
      </c>
      <c r="DM7" s="35">
        <f t="shared" ref="DM7:DM36" si="26">IF(ISNUMBER(AB7),AB7,IF(AB7="DSQ",Sailor+$CQ$3,IF(AB7="DNF",Sailor+$CQ$1,IF(AB7="DNS",Sailor+$CQ$2,0))))</f>
        <v>0</v>
      </c>
      <c r="DN7" s="65"/>
      <c r="DO7" s="35">
        <f>LARGE($CP7:$DM7,1)</f>
        <v>2</v>
      </c>
      <c r="DP7" s="35">
        <f>LARGE($CP7:$DM7,2)</f>
        <v>2</v>
      </c>
      <c r="DQ7" s="35">
        <f>LARGE($CP7:$DM7,3)</f>
        <v>2</v>
      </c>
      <c r="DR7" s="35">
        <f>LARGE($CP7:$DM7,4)</f>
        <v>2</v>
      </c>
      <c r="DS7" s="35">
        <f>LARGE($CP7:$DM7,5)</f>
        <v>1</v>
      </c>
      <c r="DT7" s="65"/>
      <c r="DU7" s="35">
        <f>IF(Discard=0,0,IF(Discard=1,DO7,IF(Discard=2,SUM(DO7:DP7),IF(Discard=3,SUM(DO7:DQ7),IF(Discard=4,SUM(DO7:DR7),IF(Discard=5,SUM(DO7:DS7)))))))</f>
        <v>2</v>
      </c>
      <c r="DW7" s="33">
        <v>1</v>
      </c>
      <c r="DX7" s="33">
        <f>SUM($DW$7:DW7)</f>
        <v>1</v>
      </c>
    </row>
    <row r="8" spans="1:168" x14ac:dyDescent="0.2">
      <c r="A8" s="69">
        <f t="shared" ref="A8:A16" si="27">IF(Sailor&gt;A7,A7+1,"")</f>
        <v>2</v>
      </c>
      <c r="B8" s="70" t="s">
        <v>144</v>
      </c>
      <c r="C8" s="70" t="s">
        <v>176</v>
      </c>
      <c r="D8" s="71">
        <v>14</v>
      </c>
      <c r="E8" s="72">
        <v>5</v>
      </c>
      <c r="F8" s="73">
        <v>1</v>
      </c>
      <c r="G8" s="73">
        <v>3</v>
      </c>
      <c r="H8" s="73">
        <v>2</v>
      </c>
      <c r="I8" s="73">
        <v>3</v>
      </c>
      <c r="J8" s="73"/>
      <c r="K8" s="73"/>
      <c r="L8" s="73"/>
      <c r="M8" s="73"/>
      <c r="N8" s="73"/>
      <c r="O8" s="73"/>
      <c r="P8" s="73"/>
      <c r="Q8" s="73"/>
      <c r="R8" s="73"/>
      <c r="S8" s="73"/>
      <c r="T8" s="73"/>
      <c r="U8" s="73"/>
      <c r="V8" s="73"/>
      <c r="W8" s="73"/>
      <c r="X8" s="73"/>
      <c r="Y8" s="73"/>
      <c r="Z8" s="73"/>
      <c r="AA8" s="73"/>
      <c r="AB8" s="73"/>
      <c r="AC8" s="73">
        <f t="shared" si="1"/>
        <v>9</v>
      </c>
      <c r="AD8" s="73">
        <f t="shared" si="2"/>
        <v>0</v>
      </c>
      <c r="AE8" s="74"/>
      <c r="AF8" s="75">
        <f t="shared" ref="AF8:AF36" si="28">SUM(CP8:DM8)</f>
        <v>14</v>
      </c>
      <c r="AG8" s="76">
        <f t="shared" si="3"/>
        <v>5</v>
      </c>
      <c r="AH8" s="77">
        <f t="shared" si="4"/>
        <v>9</v>
      </c>
      <c r="AI8" s="78">
        <f>IF(A8&lt;=$AF$3,SUM(AI$4)/Sailor*(Sailor+1-A8),"")</f>
        <v>800</v>
      </c>
      <c r="AJ8" s="65"/>
      <c r="AK8" s="66">
        <f t="shared" ref="AK8:AZ36" si="29">COUNTIF($E8:$AB8,AK$5)</f>
        <v>1</v>
      </c>
      <c r="AL8" s="66">
        <f t="shared" si="29"/>
        <v>1</v>
      </c>
      <c r="AM8" s="66">
        <f t="shared" si="29"/>
        <v>2</v>
      </c>
      <c r="AN8" s="66">
        <f t="shared" si="29"/>
        <v>0</v>
      </c>
      <c r="AO8" s="66">
        <f t="shared" si="29"/>
        <v>1</v>
      </c>
      <c r="AP8" s="66">
        <f t="shared" si="29"/>
        <v>0</v>
      </c>
      <c r="AQ8" s="66">
        <f t="shared" si="29"/>
        <v>0</v>
      </c>
      <c r="AR8" s="66">
        <f t="shared" si="29"/>
        <v>0</v>
      </c>
      <c r="AS8" s="66">
        <f t="shared" si="29"/>
        <v>0</v>
      </c>
      <c r="AT8" s="66">
        <f t="shared" si="29"/>
        <v>0</v>
      </c>
      <c r="AU8" s="66">
        <f t="shared" si="29"/>
        <v>0</v>
      </c>
      <c r="AV8" s="66">
        <f t="shared" si="29"/>
        <v>0</v>
      </c>
      <c r="AW8" s="66">
        <f t="shared" si="29"/>
        <v>0</v>
      </c>
      <c r="AX8" s="66">
        <f t="shared" si="29"/>
        <v>0</v>
      </c>
      <c r="AY8" s="66">
        <f t="shared" si="29"/>
        <v>0</v>
      </c>
      <c r="AZ8" s="66">
        <f t="shared" si="29"/>
        <v>0</v>
      </c>
      <c r="BA8" s="66">
        <f t="shared" si="5"/>
        <v>0</v>
      </c>
      <c r="BB8" s="66">
        <f t="shared" si="5"/>
        <v>0</v>
      </c>
      <c r="BC8" s="66">
        <f t="shared" si="5"/>
        <v>0</v>
      </c>
      <c r="BD8" s="66">
        <f t="shared" si="5"/>
        <v>0</v>
      </c>
      <c r="BE8" s="66">
        <f t="shared" si="5"/>
        <v>0</v>
      </c>
      <c r="BF8" s="66">
        <f t="shared" si="5"/>
        <v>0</v>
      </c>
      <c r="BG8" s="66">
        <f t="shared" si="5"/>
        <v>0</v>
      </c>
      <c r="BH8" s="66">
        <f t="shared" si="5"/>
        <v>0</v>
      </c>
      <c r="BI8" s="66">
        <f t="shared" si="5"/>
        <v>0</v>
      </c>
      <c r="BJ8" s="66">
        <f t="shared" si="5"/>
        <v>0</v>
      </c>
      <c r="BK8" s="66">
        <f t="shared" si="5"/>
        <v>0</v>
      </c>
      <c r="BL8" s="66">
        <f t="shared" si="5"/>
        <v>0</v>
      </c>
      <c r="BM8" s="66">
        <f t="shared" si="5"/>
        <v>0</v>
      </c>
      <c r="BN8" s="66">
        <f t="shared" si="5"/>
        <v>0</v>
      </c>
      <c r="BO8" s="67">
        <f t="shared" si="6"/>
        <v>0</v>
      </c>
      <c r="BQ8" s="68">
        <f t="shared" ref="BQ8:BQ35" si="30">MAX(E$7:E$36)</f>
        <v>5</v>
      </c>
      <c r="BR8" s="68">
        <f t="shared" ref="BR8:BR36" si="31">MAX(F$7:F$36)</f>
        <v>5</v>
      </c>
      <c r="BS8" s="68">
        <f t="shared" ref="BS8:BS36" si="32">MAX(G$7:G$36)</f>
        <v>5</v>
      </c>
      <c r="BT8" s="68">
        <f t="shared" ref="BT8:BT36" si="33">MAX(H$7:H$36)</f>
        <v>5</v>
      </c>
      <c r="BU8" s="68">
        <f t="shared" ref="BU8:BU36" si="34">MAX(I$7:I$36)</f>
        <v>5</v>
      </c>
      <c r="BV8" s="68">
        <f t="shared" ref="BV8:BV36" si="35">MAX(J$7:J$36)</f>
        <v>0</v>
      </c>
      <c r="BW8" s="68">
        <f t="shared" ref="BW8:BW36" si="36">MAX(K$7:K$36)</f>
        <v>0</v>
      </c>
      <c r="BX8" s="68">
        <f t="shared" ref="BX8:BX36" si="37">MAX(L$7:L$36)</f>
        <v>0</v>
      </c>
      <c r="BY8" s="68">
        <f t="shared" ref="BY8:BY36" si="38">MAX(M$7:M$36)</f>
        <v>0</v>
      </c>
      <c r="BZ8" s="68">
        <f t="shared" ref="BZ8:BZ36" si="39">MAX(N$7:N$36)</f>
        <v>0</v>
      </c>
      <c r="CA8" s="68">
        <f t="shared" ref="CA8:CA36" si="40">MAX(O$7:O$36)</f>
        <v>0</v>
      </c>
      <c r="CB8" s="68">
        <f t="shared" ref="CB8:CB36" si="41">MAX(P$7:P$36)</f>
        <v>0</v>
      </c>
      <c r="CC8" s="68">
        <f t="shared" ref="CC8:CC36" si="42">MAX(Q$7:Q$36)</f>
        <v>0</v>
      </c>
      <c r="CD8" s="68">
        <f t="shared" ref="CD8:CD36" si="43">MAX(R$7:R$36)</f>
        <v>0</v>
      </c>
      <c r="CE8" s="68">
        <f t="shared" si="8"/>
        <v>0</v>
      </c>
      <c r="CF8" s="68">
        <f t="shared" si="9"/>
        <v>0</v>
      </c>
      <c r="CG8" s="68">
        <f t="shared" si="10"/>
        <v>0</v>
      </c>
      <c r="CH8" s="68">
        <f t="shared" si="11"/>
        <v>0</v>
      </c>
      <c r="CI8" s="68">
        <f t="shared" si="12"/>
        <v>0</v>
      </c>
      <c r="CJ8" s="68">
        <f t="shared" si="13"/>
        <v>0</v>
      </c>
      <c r="CK8" s="68">
        <f t="shared" si="14"/>
        <v>0</v>
      </c>
      <c r="CL8" s="68">
        <f t="shared" si="15"/>
        <v>0</v>
      </c>
      <c r="CM8" s="68">
        <f t="shared" si="16"/>
        <v>0</v>
      </c>
      <c r="CN8" s="68">
        <f t="shared" si="17"/>
        <v>0</v>
      </c>
      <c r="CO8" s="68"/>
      <c r="CP8" s="35">
        <f t="shared" ref="CP8:CP36" si="44">IF(ISNUMBER(E8),E8,IF(E8="DSQ",Sailor+$CQ$3,IF(E8="DNF",Sailor+$CQ$1,IF(E8="DNS",Sailor+$CQ$2,0))))</f>
        <v>5</v>
      </c>
      <c r="CQ8" s="35">
        <f t="shared" ref="CQ8:CQ36" si="45">IF(ISNUMBER(F8),F8,IF(F8="DSQ",Sailor+$CQ$3,IF(F8="DNF",Sailor+$CQ$1,IF(F8="DNS",Sailor+$CQ$2,0))))</f>
        <v>1</v>
      </c>
      <c r="CR8" s="35">
        <f t="shared" ref="CR8:CR36" si="46">IF(ISNUMBER(G8),G8,IF(G8="DSQ",Sailor+$CQ$3,IF(G8="DNF",Sailor+$CQ$1,IF(G8="DNS",Sailor+$CQ$2,0))))</f>
        <v>3</v>
      </c>
      <c r="CS8" s="35">
        <f t="shared" ref="CS8:CS36" si="47">IF(ISNUMBER(H8),H8,IF(H8="DSQ",Sailor+$CQ$3,IF(H8="DNF",Sailor+$CQ$1,IF(H8="DNS",Sailor+$CQ$2,0))))</f>
        <v>2</v>
      </c>
      <c r="CT8" s="35">
        <f t="shared" ref="CT8:CT36" si="48">IF(ISNUMBER(I8),I8,IF(I8="DSQ",Sailor+$CQ$3,IF(I8="DNF",Sailor+$CQ$1,IF(I8="DNS",Sailor+$CQ$2,0))))</f>
        <v>3</v>
      </c>
      <c r="CU8" s="35">
        <f t="shared" ref="CU8:CU36" si="49">IF(ISNUMBER(J8),J8,IF(J8="DSQ",Sailor+$CQ$3,IF(J8="DNF",Sailor+$CQ$1,IF(J8="DNS",Sailor+$CQ$2,0))))</f>
        <v>0</v>
      </c>
      <c r="CV8" s="35">
        <f t="shared" ref="CV8:CV36" si="50">IF(ISNUMBER(K8),K8,IF(K8="DSQ",Sailor+$CQ$3,IF(K8="DNF",Sailor+$CQ$1,IF(K8="DNS",Sailor+$CQ$2,0))))</f>
        <v>0</v>
      </c>
      <c r="CW8" s="35">
        <f t="shared" ref="CW8:CW36" si="51">IF(ISNUMBER(L8),L8,IF(L8="DSQ",Sailor+$CQ$3,IF(L8="DNF",Sailor+$CQ$1,IF(L8="DNS",Sailor+$CQ$2,0))))</f>
        <v>0</v>
      </c>
      <c r="CX8" s="35">
        <f t="shared" ref="CX8:CX36" si="52">IF(ISNUMBER(M8),M8,IF(M8="DSQ",Sailor+$CQ$3,IF(M8="DNF",Sailor+$CQ$1,IF(M8="DNS",Sailor+$CQ$2,0))))</f>
        <v>0</v>
      </c>
      <c r="CY8" s="35">
        <f t="shared" ref="CY8:CY36" si="53">IF(ISNUMBER(N8),N8,IF(N8="DSQ",Sailor+$CQ$3,IF(N8="DNF",Sailor+$CQ$1,IF(N8="DNS",Sailor+$CQ$2,0))))</f>
        <v>0</v>
      </c>
      <c r="CZ8" s="35">
        <f t="shared" ref="CZ8:CZ36" si="54">IF(ISNUMBER(O8),O8,IF(O8="DSQ",Sailor+$CQ$3,IF(O8="DNF",Sailor+$CQ$1,IF(O8="DNS",Sailor+$CQ$2,0))))</f>
        <v>0</v>
      </c>
      <c r="DA8" s="35">
        <f t="shared" ref="DA8:DA36" si="55">IF(ISNUMBER(P8),P8,IF(P8="DSQ",Sailor+$CQ$3,IF(P8="DNF",Sailor+$CQ$1,IF(P8="DNS",Sailor+$CQ$2,0))))</f>
        <v>0</v>
      </c>
      <c r="DB8" s="35">
        <f t="shared" ref="DB8:DB36" si="56">IF(ISNUMBER(Q8),Q8,IF(Q8="DSQ",Sailor+$CQ$3,IF(Q8="DNF",Sailor+$CQ$1,IF(Q8="DNS",Sailor+$CQ$2,0))))</f>
        <v>0</v>
      </c>
      <c r="DC8" s="35">
        <f t="shared" ref="DC8:DC36" si="57">IF(ISNUMBER(R8),R8,IF(R8="DSQ",Sailor+$CQ$3,IF(R8="DNF",Sailor+$CQ$1,IF(R8="DNS",Sailor+$CQ$2,0))))</f>
        <v>0</v>
      </c>
      <c r="DD8" s="35">
        <f t="shared" ref="DD8:DD36" si="58">IF(ISNUMBER(S8),S8,IF(S8="DSQ",Sailor+$CQ$3,IF(S8="DNF",Sailor+$CQ$1,IF(S8="DNS",Sailor+$CQ$2,0))))</f>
        <v>0</v>
      </c>
      <c r="DE8" s="35">
        <f t="shared" ref="DE8:DE36" si="59">IF(ISNUMBER(T8),T8,IF(T8="DSQ",Sailor+$CQ$3,IF(T8="DNF",Sailor+$CQ$1,IF(T8="DNS",Sailor+$CQ$2,0))))</f>
        <v>0</v>
      </c>
      <c r="DF8" s="35">
        <f t="shared" si="19"/>
        <v>0</v>
      </c>
      <c r="DG8" s="35">
        <f t="shared" si="20"/>
        <v>0</v>
      </c>
      <c r="DH8" s="35">
        <f t="shared" si="21"/>
        <v>0</v>
      </c>
      <c r="DI8" s="35">
        <f t="shared" si="22"/>
        <v>0</v>
      </c>
      <c r="DJ8" s="35">
        <f t="shared" si="23"/>
        <v>0</v>
      </c>
      <c r="DK8" s="35">
        <f t="shared" si="24"/>
        <v>0</v>
      </c>
      <c r="DL8" s="35">
        <f t="shared" si="25"/>
        <v>0</v>
      </c>
      <c r="DM8" s="35">
        <f t="shared" si="26"/>
        <v>0</v>
      </c>
      <c r="DN8" s="65"/>
      <c r="DO8" s="35">
        <f t="shared" ref="DO8:DO36" si="60">LARGE($CP8:$DM8,1)</f>
        <v>5</v>
      </c>
      <c r="DP8" s="35">
        <f t="shared" ref="DP8:DP36" si="61">LARGE($CP8:$DM8,2)</f>
        <v>3</v>
      </c>
      <c r="DQ8" s="35">
        <f t="shared" ref="DQ8:DQ36" si="62">LARGE($CP8:$DM8,3)</f>
        <v>3</v>
      </c>
      <c r="DR8" s="35">
        <f t="shared" ref="DR8:DR36" si="63">LARGE($CP8:$DM8,4)</f>
        <v>2</v>
      </c>
      <c r="DS8" s="35">
        <f t="shared" ref="DS8:DS36" si="64">LARGE($CP8:$DM8,5)</f>
        <v>1</v>
      </c>
      <c r="DT8" s="65"/>
      <c r="DU8" s="35">
        <f t="shared" ref="DU8:DU36" si="65">IF(Discard=0,0,IF(Discard=1,DO8,IF(Discard=2,SUM(DO8:DP8),IF(Discard=3,SUM(DO8:DQ8),IF(Discard=4,SUM(DO8:DR8),IF(Discard=5,SUM(DO8:DS8)))))))</f>
        <v>5</v>
      </c>
      <c r="DW8" s="33">
        <v>2</v>
      </c>
      <c r="DX8" s="33">
        <f>SUM($DW$7:DW8)</f>
        <v>3</v>
      </c>
    </row>
    <row r="9" spans="1:168" x14ac:dyDescent="0.2">
      <c r="A9" s="79">
        <f t="shared" si="27"/>
        <v>3</v>
      </c>
      <c r="B9" s="80" t="s">
        <v>146</v>
      </c>
      <c r="C9" s="80" t="s">
        <v>177</v>
      </c>
      <c r="D9" s="81">
        <v>21</v>
      </c>
      <c r="E9" s="82">
        <v>3</v>
      </c>
      <c r="F9" s="83">
        <v>3</v>
      </c>
      <c r="G9" s="83">
        <v>5</v>
      </c>
      <c r="H9" s="83">
        <v>4</v>
      </c>
      <c r="I9" s="83">
        <v>1</v>
      </c>
      <c r="J9" s="83"/>
      <c r="K9" s="83"/>
      <c r="L9" s="83"/>
      <c r="M9" s="83"/>
      <c r="N9" s="83"/>
      <c r="O9" s="83"/>
      <c r="P9" s="83"/>
      <c r="Q9" s="83"/>
      <c r="R9" s="83"/>
      <c r="S9" s="83"/>
      <c r="T9" s="83"/>
      <c r="U9" s="83"/>
      <c r="V9" s="83"/>
      <c r="W9" s="83"/>
      <c r="X9" s="83"/>
      <c r="Y9" s="83"/>
      <c r="Z9" s="83"/>
      <c r="AA9" s="83"/>
      <c r="AB9" s="83"/>
      <c r="AC9" s="83">
        <f t="shared" si="1"/>
        <v>11</v>
      </c>
      <c r="AD9" s="83">
        <f t="shared" si="2"/>
        <v>0</v>
      </c>
      <c r="AE9" s="84"/>
      <c r="AF9" s="85">
        <f t="shared" si="28"/>
        <v>16</v>
      </c>
      <c r="AG9" s="86">
        <f t="shared" si="3"/>
        <v>5</v>
      </c>
      <c r="AH9" s="87">
        <f t="shared" si="4"/>
        <v>11</v>
      </c>
      <c r="AI9" s="88">
        <f>IF(A9&lt;=$AF$3,SUM($AI$4)/Sailor*(Sailor+1-A9),"")</f>
        <v>600</v>
      </c>
      <c r="AJ9" s="65"/>
      <c r="AK9" s="66">
        <f t="shared" si="29"/>
        <v>1</v>
      </c>
      <c r="AL9" s="66">
        <f t="shared" si="5"/>
        <v>0</v>
      </c>
      <c r="AM9" s="66">
        <f t="shared" si="5"/>
        <v>2</v>
      </c>
      <c r="AN9" s="66">
        <f t="shared" si="5"/>
        <v>1</v>
      </c>
      <c r="AO9" s="66">
        <f t="shared" si="5"/>
        <v>1</v>
      </c>
      <c r="AP9" s="66">
        <f t="shared" si="5"/>
        <v>0</v>
      </c>
      <c r="AQ9" s="66">
        <f t="shared" si="5"/>
        <v>0</v>
      </c>
      <c r="AR9" s="66">
        <f t="shared" si="5"/>
        <v>0</v>
      </c>
      <c r="AS9" s="66">
        <f t="shared" si="5"/>
        <v>0</v>
      </c>
      <c r="AT9" s="66">
        <f t="shared" si="5"/>
        <v>0</v>
      </c>
      <c r="AU9" s="66">
        <f t="shared" si="5"/>
        <v>0</v>
      </c>
      <c r="AV9" s="66">
        <f t="shared" si="5"/>
        <v>0</v>
      </c>
      <c r="AW9" s="66">
        <f t="shared" si="5"/>
        <v>0</v>
      </c>
      <c r="AX9" s="66">
        <f t="shared" si="5"/>
        <v>0</v>
      </c>
      <c r="AY9" s="66">
        <f t="shared" si="5"/>
        <v>0</v>
      </c>
      <c r="AZ9" s="66">
        <f t="shared" si="5"/>
        <v>0</v>
      </c>
      <c r="BA9" s="66">
        <f t="shared" si="5"/>
        <v>0</v>
      </c>
      <c r="BB9" s="66">
        <f t="shared" si="5"/>
        <v>0</v>
      </c>
      <c r="BC9" s="66">
        <f t="shared" si="5"/>
        <v>0</v>
      </c>
      <c r="BD9" s="66">
        <f t="shared" si="5"/>
        <v>0</v>
      </c>
      <c r="BE9" s="66">
        <f t="shared" si="5"/>
        <v>0</v>
      </c>
      <c r="BF9" s="66">
        <f t="shared" si="5"/>
        <v>0</v>
      </c>
      <c r="BG9" s="66">
        <f t="shared" si="5"/>
        <v>0</v>
      </c>
      <c r="BH9" s="66">
        <f t="shared" si="5"/>
        <v>0</v>
      </c>
      <c r="BI9" s="66">
        <f t="shared" si="5"/>
        <v>0</v>
      </c>
      <c r="BJ9" s="66">
        <f t="shared" si="5"/>
        <v>0</v>
      </c>
      <c r="BK9" s="66">
        <f t="shared" si="5"/>
        <v>0</v>
      </c>
      <c r="BL9" s="66">
        <f t="shared" si="5"/>
        <v>0</v>
      </c>
      <c r="BM9" s="66">
        <f t="shared" si="5"/>
        <v>0</v>
      </c>
      <c r="BN9" s="66">
        <f t="shared" si="5"/>
        <v>0</v>
      </c>
      <c r="BO9" s="67">
        <f t="shared" si="6"/>
        <v>0</v>
      </c>
      <c r="BQ9" s="68">
        <f t="shared" si="30"/>
        <v>5</v>
      </c>
      <c r="BR9" s="68">
        <f t="shared" si="31"/>
        <v>5</v>
      </c>
      <c r="BS9" s="68">
        <f t="shared" si="32"/>
        <v>5</v>
      </c>
      <c r="BT9" s="68">
        <f t="shared" si="33"/>
        <v>5</v>
      </c>
      <c r="BU9" s="68">
        <f t="shared" si="34"/>
        <v>5</v>
      </c>
      <c r="BV9" s="68">
        <f t="shared" si="35"/>
        <v>0</v>
      </c>
      <c r="BW9" s="68">
        <f t="shared" si="36"/>
        <v>0</v>
      </c>
      <c r="BX9" s="68">
        <f t="shared" si="37"/>
        <v>0</v>
      </c>
      <c r="BY9" s="68">
        <f t="shared" si="38"/>
        <v>0</v>
      </c>
      <c r="BZ9" s="68">
        <f t="shared" si="39"/>
        <v>0</v>
      </c>
      <c r="CA9" s="68">
        <f t="shared" si="40"/>
        <v>0</v>
      </c>
      <c r="CB9" s="68">
        <f t="shared" si="41"/>
        <v>0</v>
      </c>
      <c r="CC9" s="68">
        <f t="shared" si="42"/>
        <v>0</v>
      </c>
      <c r="CD9" s="68">
        <f t="shared" si="43"/>
        <v>0</v>
      </c>
      <c r="CE9" s="68">
        <f t="shared" si="8"/>
        <v>0</v>
      </c>
      <c r="CF9" s="68">
        <f t="shared" si="9"/>
        <v>0</v>
      </c>
      <c r="CG9" s="68">
        <f t="shared" si="10"/>
        <v>0</v>
      </c>
      <c r="CH9" s="68">
        <f t="shared" si="11"/>
        <v>0</v>
      </c>
      <c r="CI9" s="68">
        <f t="shared" si="12"/>
        <v>0</v>
      </c>
      <c r="CJ9" s="68">
        <f t="shared" si="13"/>
        <v>0</v>
      </c>
      <c r="CK9" s="68">
        <f t="shared" si="14"/>
        <v>0</v>
      </c>
      <c r="CL9" s="68">
        <f t="shared" si="15"/>
        <v>0</v>
      </c>
      <c r="CM9" s="68">
        <f t="shared" si="16"/>
        <v>0</v>
      </c>
      <c r="CN9" s="68">
        <f t="shared" si="17"/>
        <v>0</v>
      </c>
      <c r="CO9" s="68"/>
      <c r="CP9" s="35">
        <f t="shared" si="44"/>
        <v>3</v>
      </c>
      <c r="CQ9" s="35">
        <f t="shared" si="45"/>
        <v>3</v>
      </c>
      <c r="CR9" s="35">
        <f t="shared" si="46"/>
        <v>5</v>
      </c>
      <c r="CS9" s="35">
        <f t="shared" si="47"/>
        <v>4</v>
      </c>
      <c r="CT9" s="35">
        <f t="shared" si="48"/>
        <v>1</v>
      </c>
      <c r="CU9" s="35">
        <f t="shared" si="49"/>
        <v>0</v>
      </c>
      <c r="CV9" s="35">
        <f t="shared" si="50"/>
        <v>0</v>
      </c>
      <c r="CW9" s="35">
        <f t="shared" si="51"/>
        <v>0</v>
      </c>
      <c r="CX9" s="35">
        <f t="shared" si="52"/>
        <v>0</v>
      </c>
      <c r="CY9" s="35">
        <f t="shared" si="53"/>
        <v>0</v>
      </c>
      <c r="CZ9" s="35">
        <f t="shared" si="54"/>
        <v>0</v>
      </c>
      <c r="DA9" s="35">
        <f t="shared" si="55"/>
        <v>0</v>
      </c>
      <c r="DB9" s="35">
        <f t="shared" si="56"/>
        <v>0</v>
      </c>
      <c r="DC9" s="35">
        <f t="shared" si="57"/>
        <v>0</v>
      </c>
      <c r="DD9" s="35">
        <f t="shared" si="58"/>
        <v>0</v>
      </c>
      <c r="DE9" s="35">
        <f t="shared" si="59"/>
        <v>0</v>
      </c>
      <c r="DF9" s="35">
        <f t="shared" si="19"/>
        <v>0</v>
      </c>
      <c r="DG9" s="35">
        <f t="shared" si="20"/>
        <v>0</v>
      </c>
      <c r="DH9" s="35">
        <f t="shared" si="21"/>
        <v>0</v>
      </c>
      <c r="DI9" s="35">
        <f t="shared" si="22"/>
        <v>0</v>
      </c>
      <c r="DJ9" s="35">
        <f t="shared" si="23"/>
        <v>0</v>
      </c>
      <c r="DK9" s="35">
        <f t="shared" si="24"/>
        <v>0</v>
      </c>
      <c r="DL9" s="35">
        <f t="shared" si="25"/>
        <v>0</v>
      </c>
      <c r="DM9" s="35">
        <f t="shared" si="26"/>
        <v>0</v>
      </c>
      <c r="DN9" s="65"/>
      <c r="DO9" s="35">
        <f t="shared" si="60"/>
        <v>5</v>
      </c>
      <c r="DP9" s="35">
        <f t="shared" si="61"/>
        <v>4</v>
      </c>
      <c r="DQ9" s="35">
        <f t="shared" si="62"/>
        <v>3</v>
      </c>
      <c r="DR9" s="35">
        <f t="shared" si="63"/>
        <v>3</v>
      </c>
      <c r="DS9" s="35">
        <f t="shared" si="64"/>
        <v>1</v>
      </c>
      <c r="DT9" s="65"/>
      <c r="DU9" s="35">
        <f t="shared" si="65"/>
        <v>5</v>
      </c>
      <c r="DW9" s="33">
        <v>3</v>
      </c>
      <c r="DX9" s="33">
        <f>SUM($DW$7:DW9)</f>
        <v>6</v>
      </c>
    </row>
    <row r="10" spans="1:168" x14ac:dyDescent="0.2">
      <c r="A10" s="89">
        <f t="shared" si="27"/>
        <v>4</v>
      </c>
      <c r="B10" s="90" t="s">
        <v>145</v>
      </c>
      <c r="C10" s="90" t="s">
        <v>176</v>
      </c>
      <c r="D10" s="91">
        <v>12</v>
      </c>
      <c r="E10" s="92">
        <v>1</v>
      </c>
      <c r="F10" s="93">
        <v>4</v>
      </c>
      <c r="G10" s="93">
        <v>4</v>
      </c>
      <c r="H10" s="93">
        <v>3</v>
      </c>
      <c r="I10" s="93">
        <v>5</v>
      </c>
      <c r="J10" s="93"/>
      <c r="K10" s="93"/>
      <c r="L10" s="93"/>
      <c r="M10" s="93"/>
      <c r="N10" s="93"/>
      <c r="O10" s="93"/>
      <c r="P10" s="93"/>
      <c r="Q10" s="93"/>
      <c r="R10" s="93"/>
      <c r="S10" s="93"/>
      <c r="T10" s="93"/>
      <c r="U10" s="93"/>
      <c r="V10" s="93"/>
      <c r="W10" s="93"/>
      <c r="X10" s="93"/>
      <c r="Y10" s="93"/>
      <c r="Z10" s="93"/>
      <c r="AA10" s="93"/>
      <c r="AB10" s="93"/>
      <c r="AC10" s="93">
        <f t="shared" si="1"/>
        <v>12</v>
      </c>
      <c r="AD10" s="93">
        <f t="shared" si="2"/>
        <v>0</v>
      </c>
      <c r="AE10" s="94"/>
      <c r="AF10" s="95">
        <f t="shared" si="28"/>
        <v>17</v>
      </c>
      <c r="AG10" s="96">
        <f t="shared" si="3"/>
        <v>5</v>
      </c>
      <c r="AH10" s="97">
        <f t="shared" si="4"/>
        <v>12</v>
      </c>
      <c r="AI10" s="98">
        <f>IF(A10&lt;=$AF$3,SUM(AI$4)/Sailor*(Sailor+1-A10),"")</f>
        <v>400</v>
      </c>
      <c r="AJ10" s="65"/>
      <c r="AK10" s="66">
        <f t="shared" si="29"/>
        <v>1</v>
      </c>
      <c r="AL10" s="66">
        <f t="shared" si="5"/>
        <v>0</v>
      </c>
      <c r="AM10" s="66">
        <f t="shared" si="5"/>
        <v>1</v>
      </c>
      <c r="AN10" s="66">
        <f t="shared" si="5"/>
        <v>2</v>
      </c>
      <c r="AO10" s="66">
        <f t="shared" si="5"/>
        <v>1</v>
      </c>
      <c r="AP10" s="66">
        <f t="shared" si="5"/>
        <v>0</v>
      </c>
      <c r="AQ10" s="66">
        <f t="shared" si="5"/>
        <v>0</v>
      </c>
      <c r="AR10" s="66">
        <f t="shared" si="5"/>
        <v>0</v>
      </c>
      <c r="AS10" s="66">
        <f t="shared" si="5"/>
        <v>0</v>
      </c>
      <c r="AT10" s="66">
        <f t="shared" si="5"/>
        <v>0</v>
      </c>
      <c r="AU10" s="66">
        <f t="shared" si="5"/>
        <v>0</v>
      </c>
      <c r="AV10" s="66">
        <f t="shared" si="5"/>
        <v>0</v>
      </c>
      <c r="AW10" s="66">
        <f t="shared" si="5"/>
        <v>0</v>
      </c>
      <c r="AX10" s="66">
        <f t="shared" si="5"/>
        <v>0</v>
      </c>
      <c r="AY10" s="66">
        <f t="shared" si="5"/>
        <v>0</v>
      </c>
      <c r="AZ10" s="66">
        <f t="shared" si="5"/>
        <v>0</v>
      </c>
      <c r="BA10" s="66">
        <f t="shared" si="5"/>
        <v>0</v>
      </c>
      <c r="BB10" s="66">
        <f t="shared" si="5"/>
        <v>0</v>
      </c>
      <c r="BC10" s="66">
        <f t="shared" si="5"/>
        <v>0</v>
      </c>
      <c r="BD10" s="66">
        <f t="shared" si="5"/>
        <v>0</v>
      </c>
      <c r="BE10" s="66">
        <f t="shared" si="5"/>
        <v>0</v>
      </c>
      <c r="BF10" s="66">
        <f t="shared" si="5"/>
        <v>0</v>
      </c>
      <c r="BG10" s="66">
        <f t="shared" si="5"/>
        <v>0</v>
      </c>
      <c r="BH10" s="66">
        <f t="shared" si="5"/>
        <v>0</v>
      </c>
      <c r="BI10" s="66">
        <f t="shared" si="5"/>
        <v>0</v>
      </c>
      <c r="BJ10" s="66">
        <f t="shared" si="5"/>
        <v>0</v>
      </c>
      <c r="BK10" s="66">
        <f t="shared" si="5"/>
        <v>0</v>
      </c>
      <c r="BL10" s="66">
        <f t="shared" si="5"/>
        <v>0</v>
      </c>
      <c r="BM10" s="66">
        <f t="shared" si="5"/>
        <v>0</v>
      </c>
      <c r="BN10" s="66">
        <f t="shared" si="5"/>
        <v>0</v>
      </c>
      <c r="BO10" s="67">
        <f t="shared" si="6"/>
        <v>0</v>
      </c>
      <c r="BQ10" s="68">
        <f t="shared" si="30"/>
        <v>5</v>
      </c>
      <c r="BR10" s="68">
        <f t="shared" si="31"/>
        <v>5</v>
      </c>
      <c r="BS10" s="68">
        <f t="shared" si="32"/>
        <v>5</v>
      </c>
      <c r="BT10" s="68">
        <f t="shared" si="33"/>
        <v>5</v>
      </c>
      <c r="BU10" s="68">
        <f t="shared" si="34"/>
        <v>5</v>
      </c>
      <c r="BV10" s="68">
        <f t="shared" si="35"/>
        <v>0</v>
      </c>
      <c r="BW10" s="68">
        <f t="shared" si="36"/>
        <v>0</v>
      </c>
      <c r="BX10" s="68">
        <f t="shared" si="37"/>
        <v>0</v>
      </c>
      <c r="BY10" s="68">
        <f t="shared" si="38"/>
        <v>0</v>
      </c>
      <c r="BZ10" s="68">
        <f t="shared" si="39"/>
        <v>0</v>
      </c>
      <c r="CA10" s="68">
        <f t="shared" si="40"/>
        <v>0</v>
      </c>
      <c r="CB10" s="68">
        <f t="shared" si="41"/>
        <v>0</v>
      </c>
      <c r="CC10" s="68">
        <f t="shared" si="42"/>
        <v>0</v>
      </c>
      <c r="CD10" s="68">
        <f t="shared" si="43"/>
        <v>0</v>
      </c>
      <c r="CE10" s="68">
        <f t="shared" si="8"/>
        <v>0</v>
      </c>
      <c r="CF10" s="68">
        <f t="shared" si="9"/>
        <v>0</v>
      </c>
      <c r="CG10" s="68">
        <f t="shared" si="10"/>
        <v>0</v>
      </c>
      <c r="CH10" s="68">
        <f t="shared" si="11"/>
        <v>0</v>
      </c>
      <c r="CI10" s="68">
        <f t="shared" si="12"/>
        <v>0</v>
      </c>
      <c r="CJ10" s="68">
        <f t="shared" si="13"/>
        <v>0</v>
      </c>
      <c r="CK10" s="68">
        <f t="shared" si="14"/>
        <v>0</v>
      </c>
      <c r="CL10" s="68">
        <f t="shared" si="15"/>
        <v>0</v>
      </c>
      <c r="CM10" s="68">
        <f t="shared" si="16"/>
        <v>0</v>
      </c>
      <c r="CN10" s="68">
        <f t="shared" si="17"/>
        <v>0</v>
      </c>
      <c r="CO10" s="68"/>
      <c r="CP10" s="35">
        <f t="shared" si="44"/>
        <v>1</v>
      </c>
      <c r="CQ10" s="35">
        <f t="shared" si="45"/>
        <v>4</v>
      </c>
      <c r="CR10" s="35">
        <f t="shared" si="46"/>
        <v>4</v>
      </c>
      <c r="CS10" s="35">
        <f t="shared" si="47"/>
        <v>3</v>
      </c>
      <c r="CT10" s="35">
        <f t="shared" si="48"/>
        <v>5</v>
      </c>
      <c r="CU10" s="35">
        <f t="shared" si="49"/>
        <v>0</v>
      </c>
      <c r="CV10" s="35">
        <f t="shared" si="50"/>
        <v>0</v>
      </c>
      <c r="CW10" s="35">
        <f t="shared" si="51"/>
        <v>0</v>
      </c>
      <c r="CX10" s="35">
        <f t="shared" si="52"/>
        <v>0</v>
      </c>
      <c r="CY10" s="35">
        <f t="shared" si="53"/>
        <v>0</v>
      </c>
      <c r="CZ10" s="35">
        <f t="shared" si="54"/>
        <v>0</v>
      </c>
      <c r="DA10" s="35">
        <f t="shared" si="55"/>
        <v>0</v>
      </c>
      <c r="DB10" s="35">
        <f t="shared" si="56"/>
        <v>0</v>
      </c>
      <c r="DC10" s="35">
        <f t="shared" si="57"/>
        <v>0</v>
      </c>
      <c r="DD10" s="35">
        <f t="shared" si="58"/>
        <v>0</v>
      </c>
      <c r="DE10" s="35">
        <f t="shared" si="59"/>
        <v>0</v>
      </c>
      <c r="DF10" s="35">
        <f t="shared" si="19"/>
        <v>0</v>
      </c>
      <c r="DG10" s="35">
        <f t="shared" si="20"/>
        <v>0</v>
      </c>
      <c r="DH10" s="35">
        <f t="shared" si="21"/>
        <v>0</v>
      </c>
      <c r="DI10" s="35">
        <f t="shared" si="22"/>
        <v>0</v>
      </c>
      <c r="DJ10" s="35">
        <f t="shared" si="23"/>
        <v>0</v>
      </c>
      <c r="DK10" s="35">
        <f t="shared" si="24"/>
        <v>0</v>
      </c>
      <c r="DL10" s="35">
        <f t="shared" si="25"/>
        <v>0</v>
      </c>
      <c r="DM10" s="35">
        <f t="shared" si="26"/>
        <v>0</v>
      </c>
      <c r="DN10" s="65"/>
      <c r="DO10" s="35">
        <f t="shared" si="60"/>
        <v>5</v>
      </c>
      <c r="DP10" s="35">
        <f t="shared" si="61"/>
        <v>4</v>
      </c>
      <c r="DQ10" s="35">
        <f t="shared" si="62"/>
        <v>4</v>
      </c>
      <c r="DR10" s="35">
        <f t="shared" si="63"/>
        <v>3</v>
      </c>
      <c r="DS10" s="35">
        <f t="shared" si="64"/>
        <v>1</v>
      </c>
      <c r="DT10" s="65"/>
      <c r="DU10" s="35">
        <f t="shared" si="65"/>
        <v>5</v>
      </c>
      <c r="DW10" s="33">
        <v>4</v>
      </c>
      <c r="DX10" s="33">
        <f>SUM($DW$7:DW10)</f>
        <v>10</v>
      </c>
    </row>
    <row r="11" spans="1:168" x14ac:dyDescent="0.2">
      <c r="A11" s="99">
        <f t="shared" si="27"/>
        <v>5</v>
      </c>
      <c r="B11" s="100" t="s">
        <v>147</v>
      </c>
      <c r="C11" s="100" t="s">
        <v>177</v>
      </c>
      <c r="D11" s="101">
        <v>33</v>
      </c>
      <c r="E11" s="102">
        <v>4</v>
      </c>
      <c r="F11" s="103">
        <v>5</v>
      </c>
      <c r="G11" s="103">
        <v>1</v>
      </c>
      <c r="H11" s="103">
        <v>5</v>
      </c>
      <c r="I11" s="103">
        <v>4</v>
      </c>
      <c r="J11" s="103"/>
      <c r="K11" s="103"/>
      <c r="L11" s="103"/>
      <c r="M11" s="103"/>
      <c r="N11" s="103"/>
      <c r="O11" s="103"/>
      <c r="P11" s="103"/>
      <c r="Q11" s="104"/>
      <c r="R11" s="103"/>
      <c r="S11" s="103"/>
      <c r="T11" s="103"/>
      <c r="U11" s="103"/>
      <c r="V11" s="103"/>
      <c r="W11" s="103"/>
      <c r="X11" s="103"/>
      <c r="Y11" s="103"/>
      <c r="Z11" s="103"/>
      <c r="AA11" s="103"/>
      <c r="AB11" s="103"/>
      <c r="AC11" s="103">
        <f t="shared" si="1"/>
        <v>14</v>
      </c>
      <c r="AD11" s="103">
        <f t="shared" si="2"/>
        <v>0</v>
      </c>
      <c r="AE11" s="105"/>
      <c r="AF11" s="106">
        <f t="shared" si="28"/>
        <v>19</v>
      </c>
      <c r="AG11" s="107">
        <f t="shared" si="3"/>
        <v>5</v>
      </c>
      <c r="AH11" s="108">
        <f t="shared" si="4"/>
        <v>14</v>
      </c>
      <c r="AI11" s="109">
        <f>IF(A11&lt;=$AF$3,SUM(AI$4)/Sailor*(Sailor+1-A11),"")</f>
        <v>200</v>
      </c>
      <c r="AJ11" s="65"/>
      <c r="AK11" s="66">
        <f t="shared" si="29"/>
        <v>1</v>
      </c>
      <c r="AL11" s="66">
        <f t="shared" si="5"/>
        <v>0</v>
      </c>
      <c r="AM11" s="66">
        <f t="shared" si="5"/>
        <v>0</v>
      </c>
      <c r="AN11" s="66">
        <f t="shared" si="5"/>
        <v>2</v>
      </c>
      <c r="AO11" s="66">
        <f t="shared" si="5"/>
        <v>2</v>
      </c>
      <c r="AP11" s="66">
        <f t="shared" si="5"/>
        <v>0</v>
      </c>
      <c r="AQ11" s="66">
        <f t="shared" si="5"/>
        <v>0</v>
      </c>
      <c r="AR11" s="66">
        <f t="shared" si="5"/>
        <v>0</v>
      </c>
      <c r="AS11" s="66">
        <f t="shared" si="5"/>
        <v>0</v>
      </c>
      <c r="AT11" s="66">
        <f t="shared" si="5"/>
        <v>0</v>
      </c>
      <c r="AU11" s="66">
        <f t="shared" si="5"/>
        <v>0</v>
      </c>
      <c r="AV11" s="66">
        <f t="shared" si="5"/>
        <v>0</v>
      </c>
      <c r="AW11" s="66">
        <f t="shared" si="5"/>
        <v>0</v>
      </c>
      <c r="AX11" s="66">
        <f t="shared" si="5"/>
        <v>0</v>
      </c>
      <c r="AY11" s="66">
        <f t="shared" si="5"/>
        <v>0</v>
      </c>
      <c r="AZ11" s="66">
        <f t="shared" si="5"/>
        <v>0</v>
      </c>
      <c r="BA11" s="66">
        <f t="shared" si="5"/>
        <v>0</v>
      </c>
      <c r="BB11" s="66">
        <f t="shared" si="5"/>
        <v>0</v>
      </c>
      <c r="BC11" s="66">
        <f t="shared" si="5"/>
        <v>0</v>
      </c>
      <c r="BD11" s="66">
        <f t="shared" si="5"/>
        <v>0</v>
      </c>
      <c r="BE11" s="66">
        <f t="shared" si="5"/>
        <v>0</v>
      </c>
      <c r="BF11" s="66">
        <f t="shared" si="5"/>
        <v>0</v>
      </c>
      <c r="BG11" s="66">
        <f t="shared" si="5"/>
        <v>0</v>
      </c>
      <c r="BH11" s="66">
        <f t="shared" si="5"/>
        <v>0</v>
      </c>
      <c r="BI11" s="66">
        <f t="shared" si="5"/>
        <v>0</v>
      </c>
      <c r="BJ11" s="66">
        <f t="shared" si="5"/>
        <v>0</v>
      </c>
      <c r="BK11" s="66">
        <f t="shared" si="5"/>
        <v>0</v>
      </c>
      <c r="BL11" s="66">
        <f t="shared" si="5"/>
        <v>0</v>
      </c>
      <c r="BM11" s="66">
        <f t="shared" si="5"/>
        <v>0</v>
      </c>
      <c r="BN11" s="66">
        <f t="shared" si="5"/>
        <v>0</v>
      </c>
      <c r="BO11" s="67">
        <f t="shared" si="6"/>
        <v>0</v>
      </c>
      <c r="BQ11" s="68">
        <f t="shared" si="30"/>
        <v>5</v>
      </c>
      <c r="BR11" s="68">
        <f t="shared" si="31"/>
        <v>5</v>
      </c>
      <c r="BS11" s="68">
        <f t="shared" si="32"/>
        <v>5</v>
      </c>
      <c r="BT11" s="68">
        <f t="shared" si="33"/>
        <v>5</v>
      </c>
      <c r="BU11" s="68">
        <f t="shared" si="34"/>
        <v>5</v>
      </c>
      <c r="BV11" s="68">
        <f t="shared" si="35"/>
        <v>0</v>
      </c>
      <c r="BW11" s="68">
        <f t="shared" si="36"/>
        <v>0</v>
      </c>
      <c r="BX11" s="68">
        <f t="shared" si="37"/>
        <v>0</v>
      </c>
      <c r="BY11" s="68">
        <f t="shared" si="38"/>
        <v>0</v>
      </c>
      <c r="BZ11" s="68">
        <f t="shared" si="39"/>
        <v>0</v>
      </c>
      <c r="CA11" s="68">
        <f t="shared" si="40"/>
        <v>0</v>
      </c>
      <c r="CB11" s="68">
        <f t="shared" si="41"/>
        <v>0</v>
      </c>
      <c r="CC11" s="68">
        <f t="shared" si="42"/>
        <v>0</v>
      </c>
      <c r="CD11" s="68">
        <f t="shared" si="43"/>
        <v>0</v>
      </c>
      <c r="CE11" s="68">
        <f t="shared" si="8"/>
        <v>0</v>
      </c>
      <c r="CF11" s="68">
        <f t="shared" si="9"/>
        <v>0</v>
      </c>
      <c r="CG11" s="68">
        <f t="shared" si="10"/>
        <v>0</v>
      </c>
      <c r="CH11" s="68">
        <f t="shared" si="11"/>
        <v>0</v>
      </c>
      <c r="CI11" s="68">
        <f t="shared" si="12"/>
        <v>0</v>
      </c>
      <c r="CJ11" s="68">
        <f t="shared" si="13"/>
        <v>0</v>
      </c>
      <c r="CK11" s="68">
        <f t="shared" si="14"/>
        <v>0</v>
      </c>
      <c r="CL11" s="68">
        <f t="shared" si="15"/>
        <v>0</v>
      </c>
      <c r="CM11" s="68">
        <f t="shared" si="16"/>
        <v>0</v>
      </c>
      <c r="CN11" s="68">
        <f t="shared" si="17"/>
        <v>0</v>
      </c>
      <c r="CO11" s="68"/>
      <c r="CP11" s="35">
        <f t="shared" si="44"/>
        <v>4</v>
      </c>
      <c r="CQ11" s="35">
        <f t="shared" si="45"/>
        <v>5</v>
      </c>
      <c r="CR11" s="35">
        <f t="shared" si="46"/>
        <v>1</v>
      </c>
      <c r="CS11" s="35">
        <f t="shared" si="47"/>
        <v>5</v>
      </c>
      <c r="CT11" s="35">
        <f t="shared" si="48"/>
        <v>4</v>
      </c>
      <c r="CU11" s="35">
        <f t="shared" si="49"/>
        <v>0</v>
      </c>
      <c r="CV11" s="35">
        <f t="shared" si="50"/>
        <v>0</v>
      </c>
      <c r="CW11" s="35">
        <f t="shared" si="51"/>
        <v>0</v>
      </c>
      <c r="CX11" s="35">
        <f t="shared" si="52"/>
        <v>0</v>
      </c>
      <c r="CY11" s="35">
        <f t="shared" si="53"/>
        <v>0</v>
      </c>
      <c r="CZ11" s="35">
        <f t="shared" si="54"/>
        <v>0</v>
      </c>
      <c r="DA11" s="35">
        <f t="shared" si="55"/>
        <v>0</v>
      </c>
      <c r="DB11" s="35">
        <f t="shared" si="56"/>
        <v>0</v>
      </c>
      <c r="DC11" s="35">
        <f t="shared" si="57"/>
        <v>0</v>
      </c>
      <c r="DD11" s="35">
        <f t="shared" si="58"/>
        <v>0</v>
      </c>
      <c r="DE11" s="35">
        <f t="shared" si="59"/>
        <v>0</v>
      </c>
      <c r="DF11" s="35">
        <f t="shared" si="19"/>
        <v>0</v>
      </c>
      <c r="DG11" s="35">
        <f t="shared" si="20"/>
        <v>0</v>
      </c>
      <c r="DH11" s="35">
        <f t="shared" si="21"/>
        <v>0</v>
      </c>
      <c r="DI11" s="35">
        <f t="shared" si="22"/>
        <v>0</v>
      </c>
      <c r="DJ11" s="35">
        <f t="shared" si="23"/>
        <v>0</v>
      </c>
      <c r="DK11" s="35">
        <f t="shared" si="24"/>
        <v>0</v>
      </c>
      <c r="DL11" s="35">
        <f t="shared" si="25"/>
        <v>0</v>
      </c>
      <c r="DM11" s="35">
        <f t="shared" si="26"/>
        <v>0</v>
      </c>
      <c r="DN11" s="65"/>
      <c r="DO11" s="35">
        <f t="shared" si="60"/>
        <v>5</v>
      </c>
      <c r="DP11" s="35">
        <f t="shared" si="61"/>
        <v>5</v>
      </c>
      <c r="DQ11" s="35">
        <f t="shared" si="62"/>
        <v>4</v>
      </c>
      <c r="DR11" s="35">
        <f t="shared" si="63"/>
        <v>4</v>
      </c>
      <c r="DS11" s="35">
        <f t="shared" si="64"/>
        <v>1</v>
      </c>
      <c r="DT11" s="65"/>
      <c r="DU11" s="35">
        <f t="shared" si="65"/>
        <v>5</v>
      </c>
      <c r="DW11" s="33">
        <v>5</v>
      </c>
      <c r="DX11" s="33">
        <f>SUM($DW$7:DW11)</f>
        <v>15</v>
      </c>
    </row>
    <row r="12" spans="1:168" x14ac:dyDescent="0.2">
      <c r="A12" s="89" t="str">
        <f t="shared" si="27"/>
        <v/>
      </c>
      <c r="B12" s="90"/>
      <c r="C12" s="90"/>
      <c r="D12" s="91"/>
      <c r="E12" s="92"/>
      <c r="F12" s="93"/>
      <c r="G12" s="93"/>
      <c r="H12" s="93"/>
      <c r="I12" s="93"/>
      <c r="J12" s="93"/>
      <c r="K12" s="93"/>
      <c r="L12" s="93"/>
      <c r="M12" s="93"/>
      <c r="N12" s="93"/>
      <c r="O12" s="93"/>
      <c r="P12" s="93"/>
      <c r="Q12" s="93"/>
      <c r="R12" s="93"/>
      <c r="S12" s="93"/>
      <c r="T12" s="93"/>
      <c r="U12" s="93"/>
      <c r="V12" s="93"/>
      <c r="W12" s="93"/>
      <c r="X12" s="93"/>
      <c r="Y12" s="93"/>
      <c r="Z12" s="93"/>
      <c r="AA12" s="93"/>
      <c r="AB12" s="93"/>
      <c r="AC12" s="93">
        <f t="shared" si="1"/>
        <v>0</v>
      </c>
      <c r="AD12" s="93">
        <f t="shared" si="2"/>
        <v>0</v>
      </c>
      <c r="AE12" s="94"/>
      <c r="AF12" s="95">
        <f t="shared" si="28"/>
        <v>0</v>
      </c>
      <c r="AG12" s="96">
        <f t="shared" si="3"/>
        <v>0</v>
      </c>
      <c r="AH12" s="97">
        <f t="shared" si="4"/>
        <v>0</v>
      </c>
      <c r="AI12" s="98" t="str">
        <f>IF(A12&lt;=$AF$3,SUM(AI$4)/Sailor*(Sailor+1-A12),"")</f>
        <v/>
      </c>
      <c r="AJ12" s="65"/>
      <c r="AK12" s="66">
        <f t="shared" si="29"/>
        <v>0</v>
      </c>
      <c r="AL12" s="66">
        <f t="shared" si="5"/>
        <v>0</v>
      </c>
      <c r="AM12" s="66">
        <f t="shared" si="5"/>
        <v>0</v>
      </c>
      <c r="AN12" s="66">
        <f t="shared" si="5"/>
        <v>0</v>
      </c>
      <c r="AO12" s="66">
        <f t="shared" si="5"/>
        <v>0</v>
      </c>
      <c r="AP12" s="66">
        <f t="shared" si="5"/>
        <v>0</v>
      </c>
      <c r="AQ12" s="66">
        <f t="shared" si="5"/>
        <v>0</v>
      </c>
      <c r="AR12" s="66">
        <f t="shared" si="5"/>
        <v>0</v>
      </c>
      <c r="AS12" s="66">
        <f t="shared" si="5"/>
        <v>0</v>
      </c>
      <c r="AT12" s="66">
        <f t="shared" si="5"/>
        <v>0</v>
      </c>
      <c r="AU12" s="66">
        <f t="shared" si="5"/>
        <v>0</v>
      </c>
      <c r="AV12" s="66">
        <f t="shared" si="5"/>
        <v>0</v>
      </c>
      <c r="AW12" s="66">
        <f t="shared" si="5"/>
        <v>0</v>
      </c>
      <c r="AX12" s="66">
        <f t="shared" si="5"/>
        <v>0</v>
      </c>
      <c r="AY12" s="66">
        <f t="shared" si="5"/>
        <v>0</v>
      </c>
      <c r="AZ12" s="66">
        <f t="shared" si="5"/>
        <v>0</v>
      </c>
      <c r="BA12" s="66">
        <f t="shared" si="5"/>
        <v>0</v>
      </c>
      <c r="BB12" s="66">
        <f t="shared" si="5"/>
        <v>0</v>
      </c>
      <c r="BC12" s="66">
        <f t="shared" si="5"/>
        <v>0</v>
      </c>
      <c r="BD12" s="66">
        <f t="shared" si="5"/>
        <v>0</v>
      </c>
      <c r="BE12" s="66">
        <f t="shared" si="5"/>
        <v>0</v>
      </c>
      <c r="BF12" s="66">
        <f t="shared" si="5"/>
        <v>0</v>
      </c>
      <c r="BG12" s="66">
        <f t="shared" si="5"/>
        <v>0</v>
      </c>
      <c r="BH12" s="66">
        <f t="shared" si="5"/>
        <v>0</v>
      </c>
      <c r="BI12" s="66">
        <f t="shared" si="5"/>
        <v>0</v>
      </c>
      <c r="BJ12" s="66">
        <f t="shared" si="5"/>
        <v>0</v>
      </c>
      <c r="BK12" s="66">
        <f t="shared" si="5"/>
        <v>0</v>
      </c>
      <c r="BL12" s="66">
        <f t="shared" si="5"/>
        <v>0</v>
      </c>
      <c r="BM12" s="66">
        <f t="shared" si="5"/>
        <v>0</v>
      </c>
      <c r="BN12" s="66">
        <f t="shared" si="5"/>
        <v>0</v>
      </c>
      <c r="BO12" s="67">
        <f t="shared" si="6"/>
        <v>0</v>
      </c>
      <c r="BQ12" s="68">
        <f t="shared" si="30"/>
        <v>5</v>
      </c>
      <c r="BR12" s="68">
        <f t="shared" si="31"/>
        <v>5</v>
      </c>
      <c r="BS12" s="68">
        <f t="shared" si="32"/>
        <v>5</v>
      </c>
      <c r="BT12" s="68">
        <f t="shared" si="33"/>
        <v>5</v>
      </c>
      <c r="BU12" s="68">
        <f t="shared" si="34"/>
        <v>5</v>
      </c>
      <c r="BV12" s="68">
        <f t="shared" si="35"/>
        <v>0</v>
      </c>
      <c r="BW12" s="68">
        <f t="shared" si="36"/>
        <v>0</v>
      </c>
      <c r="BX12" s="68">
        <f t="shared" si="37"/>
        <v>0</v>
      </c>
      <c r="BY12" s="68">
        <f t="shared" si="38"/>
        <v>0</v>
      </c>
      <c r="BZ12" s="68">
        <f t="shared" si="39"/>
        <v>0</v>
      </c>
      <c r="CA12" s="68">
        <f t="shared" si="40"/>
        <v>0</v>
      </c>
      <c r="CB12" s="68">
        <f t="shared" si="41"/>
        <v>0</v>
      </c>
      <c r="CC12" s="68">
        <f t="shared" si="42"/>
        <v>0</v>
      </c>
      <c r="CD12" s="68">
        <f t="shared" si="43"/>
        <v>0</v>
      </c>
      <c r="CE12" s="68">
        <f t="shared" si="8"/>
        <v>0</v>
      </c>
      <c r="CF12" s="68">
        <f t="shared" si="9"/>
        <v>0</v>
      </c>
      <c r="CG12" s="68">
        <f t="shared" si="10"/>
        <v>0</v>
      </c>
      <c r="CH12" s="68">
        <f t="shared" si="11"/>
        <v>0</v>
      </c>
      <c r="CI12" s="68">
        <f t="shared" si="12"/>
        <v>0</v>
      </c>
      <c r="CJ12" s="68">
        <f t="shared" si="13"/>
        <v>0</v>
      </c>
      <c r="CK12" s="68">
        <f t="shared" si="14"/>
        <v>0</v>
      </c>
      <c r="CL12" s="68">
        <f t="shared" si="15"/>
        <v>0</v>
      </c>
      <c r="CM12" s="68">
        <f t="shared" si="16"/>
        <v>0</v>
      </c>
      <c r="CN12" s="68">
        <f t="shared" si="17"/>
        <v>0</v>
      </c>
      <c r="CO12" s="68"/>
      <c r="CP12" s="35">
        <f t="shared" si="44"/>
        <v>0</v>
      </c>
      <c r="CQ12" s="35">
        <f t="shared" si="45"/>
        <v>0</v>
      </c>
      <c r="CR12" s="35">
        <f t="shared" si="46"/>
        <v>0</v>
      </c>
      <c r="CS12" s="35">
        <f t="shared" si="47"/>
        <v>0</v>
      </c>
      <c r="CT12" s="35">
        <f t="shared" si="48"/>
        <v>0</v>
      </c>
      <c r="CU12" s="35">
        <f t="shared" si="49"/>
        <v>0</v>
      </c>
      <c r="CV12" s="35">
        <f t="shared" si="50"/>
        <v>0</v>
      </c>
      <c r="CW12" s="35">
        <f t="shared" si="51"/>
        <v>0</v>
      </c>
      <c r="CX12" s="35">
        <f t="shared" si="52"/>
        <v>0</v>
      </c>
      <c r="CY12" s="35">
        <f t="shared" si="53"/>
        <v>0</v>
      </c>
      <c r="CZ12" s="35">
        <f t="shared" si="54"/>
        <v>0</v>
      </c>
      <c r="DA12" s="35">
        <f t="shared" si="55"/>
        <v>0</v>
      </c>
      <c r="DB12" s="35">
        <f t="shared" si="56"/>
        <v>0</v>
      </c>
      <c r="DC12" s="35">
        <f t="shared" si="57"/>
        <v>0</v>
      </c>
      <c r="DD12" s="35">
        <f t="shared" si="58"/>
        <v>0</v>
      </c>
      <c r="DE12" s="35">
        <f t="shared" si="59"/>
        <v>0</v>
      </c>
      <c r="DF12" s="35">
        <f t="shared" si="19"/>
        <v>0</v>
      </c>
      <c r="DG12" s="35">
        <f t="shared" si="20"/>
        <v>0</v>
      </c>
      <c r="DH12" s="35">
        <f t="shared" si="21"/>
        <v>0</v>
      </c>
      <c r="DI12" s="35">
        <f t="shared" si="22"/>
        <v>0</v>
      </c>
      <c r="DJ12" s="35">
        <f t="shared" si="23"/>
        <v>0</v>
      </c>
      <c r="DK12" s="35">
        <f t="shared" si="24"/>
        <v>0</v>
      </c>
      <c r="DL12" s="35">
        <f t="shared" si="25"/>
        <v>0</v>
      </c>
      <c r="DM12" s="35">
        <f t="shared" si="26"/>
        <v>0</v>
      </c>
      <c r="DN12" s="65"/>
      <c r="DO12" s="35">
        <f t="shared" si="60"/>
        <v>0</v>
      </c>
      <c r="DP12" s="35">
        <f t="shared" si="61"/>
        <v>0</v>
      </c>
      <c r="DQ12" s="35">
        <f t="shared" si="62"/>
        <v>0</v>
      </c>
      <c r="DR12" s="35">
        <f t="shared" si="63"/>
        <v>0</v>
      </c>
      <c r="DS12" s="35">
        <f t="shared" si="64"/>
        <v>0</v>
      </c>
      <c r="DT12" s="65"/>
      <c r="DU12" s="35">
        <f t="shared" si="65"/>
        <v>0</v>
      </c>
      <c r="DW12" s="33">
        <v>6</v>
      </c>
      <c r="DX12" s="33">
        <f>SUM($DW$7:DW12)</f>
        <v>21</v>
      </c>
    </row>
    <row r="13" spans="1:168" x14ac:dyDescent="0.2">
      <c r="A13" s="99" t="str">
        <f t="shared" si="27"/>
        <v/>
      </c>
      <c r="B13" s="100"/>
      <c r="C13" s="100"/>
      <c r="D13" s="101"/>
      <c r="E13" s="102"/>
      <c r="F13" s="103"/>
      <c r="G13" s="103"/>
      <c r="H13" s="103"/>
      <c r="I13" s="103"/>
      <c r="J13" s="103"/>
      <c r="K13" s="103"/>
      <c r="L13" s="103"/>
      <c r="M13" s="103"/>
      <c r="N13" s="103"/>
      <c r="O13" s="103"/>
      <c r="P13" s="103"/>
      <c r="Q13" s="104"/>
      <c r="R13" s="103"/>
      <c r="S13" s="103"/>
      <c r="T13" s="103"/>
      <c r="U13" s="103"/>
      <c r="V13" s="103"/>
      <c r="W13" s="103"/>
      <c r="X13" s="103"/>
      <c r="Y13" s="103"/>
      <c r="Z13" s="103"/>
      <c r="AA13" s="103"/>
      <c r="AB13" s="103"/>
      <c r="AC13" s="103">
        <f t="shared" si="1"/>
        <v>0</v>
      </c>
      <c r="AD13" s="103">
        <f t="shared" si="2"/>
        <v>0</v>
      </c>
      <c r="AE13" s="105"/>
      <c r="AF13" s="106">
        <f t="shared" si="28"/>
        <v>0</v>
      </c>
      <c r="AG13" s="107">
        <f t="shared" si="3"/>
        <v>0</v>
      </c>
      <c r="AH13" s="108">
        <f t="shared" si="4"/>
        <v>0</v>
      </c>
      <c r="AI13" s="109" t="str">
        <f>IF(A13&lt;=$AF$3,SUM(AI$4)/Sailor*(Sailor+1-A13),"")</f>
        <v/>
      </c>
      <c r="AJ13" s="65"/>
      <c r="AK13" s="66">
        <f t="shared" si="29"/>
        <v>0</v>
      </c>
      <c r="AL13" s="66">
        <f t="shared" si="5"/>
        <v>0</v>
      </c>
      <c r="AM13" s="66">
        <f t="shared" si="5"/>
        <v>0</v>
      </c>
      <c r="AN13" s="66">
        <f t="shared" si="5"/>
        <v>0</v>
      </c>
      <c r="AO13" s="66">
        <f t="shared" si="5"/>
        <v>0</v>
      </c>
      <c r="AP13" s="66">
        <f t="shared" si="5"/>
        <v>0</v>
      </c>
      <c r="AQ13" s="66">
        <f t="shared" si="5"/>
        <v>0</v>
      </c>
      <c r="AR13" s="66">
        <f t="shared" si="5"/>
        <v>0</v>
      </c>
      <c r="AS13" s="66">
        <f t="shared" si="5"/>
        <v>0</v>
      </c>
      <c r="AT13" s="66">
        <f t="shared" si="5"/>
        <v>0</v>
      </c>
      <c r="AU13" s="66">
        <f t="shared" si="5"/>
        <v>0</v>
      </c>
      <c r="AV13" s="66">
        <f t="shared" si="5"/>
        <v>0</v>
      </c>
      <c r="AW13" s="66">
        <f t="shared" si="5"/>
        <v>0</v>
      </c>
      <c r="AX13" s="66">
        <f t="shared" si="5"/>
        <v>0</v>
      </c>
      <c r="AY13" s="66">
        <f t="shared" si="5"/>
        <v>0</v>
      </c>
      <c r="AZ13" s="66">
        <f t="shared" si="5"/>
        <v>0</v>
      </c>
      <c r="BA13" s="66">
        <f t="shared" si="5"/>
        <v>0</v>
      </c>
      <c r="BB13" s="66">
        <f t="shared" si="5"/>
        <v>0</v>
      </c>
      <c r="BC13" s="66">
        <f t="shared" si="5"/>
        <v>0</v>
      </c>
      <c r="BD13" s="66">
        <f t="shared" si="5"/>
        <v>0</v>
      </c>
      <c r="BE13" s="66">
        <f t="shared" si="5"/>
        <v>0</v>
      </c>
      <c r="BF13" s="66">
        <f t="shared" si="5"/>
        <v>0</v>
      </c>
      <c r="BG13" s="66">
        <f t="shared" si="5"/>
        <v>0</v>
      </c>
      <c r="BH13" s="66">
        <f t="shared" si="5"/>
        <v>0</v>
      </c>
      <c r="BI13" s="66">
        <f t="shared" si="5"/>
        <v>0</v>
      </c>
      <c r="BJ13" s="66">
        <f t="shared" si="5"/>
        <v>0</v>
      </c>
      <c r="BK13" s="66">
        <f t="shared" si="5"/>
        <v>0</v>
      </c>
      <c r="BL13" s="66">
        <f t="shared" si="5"/>
        <v>0</v>
      </c>
      <c r="BM13" s="66">
        <f t="shared" si="5"/>
        <v>0</v>
      </c>
      <c r="BN13" s="66">
        <f t="shared" si="5"/>
        <v>0</v>
      </c>
      <c r="BO13" s="67">
        <f t="shared" si="6"/>
        <v>0</v>
      </c>
      <c r="BQ13" s="68">
        <f t="shared" si="30"/>
        <v>5</v>
      </c>
      <c r="BR13" s="68">
        <f t="shared" si="31"/>
        <v>5</v>
      </c>
      <c r="BS13" s="68">
        <f t="shared" si="32"/>
        <v>5</v>
      </c>
      <c r="BT13" s="68">
        <f t="shared" si="33"/>
        <v>5</v>
      </c>
      <c r="BU13" s="68">
        <f t="shared" si="34"/>
        <v>5</v>
      </c>
      <c r="BV13" s="68">
        <f t="shared" si="35"/>
        <v>0</v>
      </c>
      <c r="BW13" s="68">
        <f t="shared" si="36"/>
        <v>0</v>
      </c>
      <c r="BX13" s="68">
        <f t="shared" si="37"/>
        <v>0</v>
      </c>
      <c r="BY13" s="68">
        <f t="shared" si="38"/>
        <v>0</v>
      </c>
      <c r="BZ13" s="68">
        <f t="shared" si="39"/>
        <v>0</v>
      </c>
      <c r="CA13" s="68">
        <f t="shared" si="40"/>
        <v>0</v>
      </c>
      <c r="CB13" s="68">
        <f t="shared" si="41"/>
        <v>0</v>
      </c>
      <c r="CC13" s="68">
        <f t="shared" si="42"/>
        <v>0</v>
      </c>
      <c r="CD13" s="68">
        <f t="shared" si="43"/>
        <v>0</v>
      </c>
      <c r="CE13" s="68">
        <f t="shared" si="8"/>
        <v>0</v>
      </c>
      <c r="CF13" s="68">
        <f t="shared" si="9"/>
        <v>0</v>
      </c>
      <c r="CG13" s="68">
        <f t="shared" si="10"/>
        <v>0</v>
      </c>
      <c r="CH13" s="68">
        <f t="shared" si="11"/>
        <v>0</v>
      </c>
      <c r="CI13" s="68">
        <f t="shared" si="12"/>
        <v>0</v>
      </c>
      <c r="CJ13" s="68">
        <f t="shared" si="13"/>
        <v>0</v>
      </c>
      <c r="CK13" s="68">
        <f t="shared" si="14"/>
        <v>0</v>
      </c>
      <c r="CL13" s="68">
        <f t="shared" si="15"/>
        <v>0</v>
      </c>
      <c r="CM13" s="68">
        <f t="shared" si="16"/>
        <v>0</v>
      </c>
      <c r="CN13" s="68">
        <f t="shared" si="17"/>
        <v>0</v>
      </c>
      <c r="CO13" s="68"/>
      <c r="CP13" s="35">
        <f t="shared" si="44"/>
        <v>0</v>
      </c>
      <c r="CQ13" s="35">
        <f t="shared" si="45"/>
        <v>0</v>
      </c>
      <c r="CR13" s="35">
        <f t="shared" si="46"/>
        <v>0</v>
      </c>
      <c r="CS13" s="35">
        <f t="shared" si="47"/>
        <v>0</v>
      </c>
      <c r="CT13" s="35">
        <f t="shared" si="48"/>
        <v>0</v>
      </c>
      <c r="CU13" s="35">
        <f t="shared" si="49"/>
        <v>0</v>
      </c>
      <c r="CV13" s="35">
        <f t="shared" si="50"/>
        <v>0</v>
      </c>
      <c r="CW13" s="35">
        <f t="shared" si="51"/>
        <v>0</v>
      </c>
      <c r="CX13" s="35">
        <f t="shared" si="52"/>
        <v>0</v>
      </c>
      <c r="CY13" s="35">
        <f t="shared" si="53"/>
        <v>0</v>
      </c>
      <c r="CZ13" s="35">
        <f t="shared" si="54"/>
        <v>0</v>
      </c>
      <c r="DA13" s="35">
        <f t="shared" si="55"/>
        <v>0</v>
      </c>
      <c r="DB13" s="35">
        <f t="shared" si="56"/>
        <v>0</v>
      </c>
      <c r="DC13" s="35">
        <f t="shared" si="57"/>
        <v>0</v>
      </c>
      <c r="DD13" s="35">
        <f t="shared" si="58"/>
        <v>0</v>
      </c>
      <c r="DE13" s="35">
        <f t="shared" si="59"/>
        <v>0</v>
      </c>
      <c r="DF13" s="35">
        <f t="shared" si="19"/>
        <v>0</v>
      </c>
      <c r="DG13" s="35">
        <f t="shared" si="20"/>
        <v>0</v>
      </c>
      <c r="DH13" s="35">
        <f t="shared" si="21"/>
        <v>0</v>
      </c>
      <c r="DI13" s="35">
        <f t="shared" si="22"/>
        <v>0</v>
      </c>
      <c r="DJ13" s="35">
        <f t="shared" si="23"/>
        <v>0</v>
      </c>
      <c r="DK13" s="35">
        <f t="shared" si="24"/>
        <v>0</v>
      </c>
      <c r="DL13" s="35">
        <f t="shared" si="25"/>
        <v>0</v>
      </c>
      <c r="DM13" s="35">
        <f t="shared" si="26"/>
        <v>0</v>
      </c>
      <c r="DN13" s="65"/>
      <c r="DO13" s="35">
        <f t="shared" si="60"/>
        <v>0</v>
      </c>
      <c r="DP13" s="35">
        <f t="shared" si="61"/>
        <v>0</v>
      </c>
      <c r="DQ13" s="35">
        <f t="shared" si="62"/>
        <v>0</v>
      </c>
      <c r="DR13" s="35">
        <f t="shared" si="63"/>
        <v>0</v>
      </c>
      <c r="DS13" s="35">
        <f t="shared" si="64"/>
        <v>0</v>
      </c>
      <c r="DT13" s="65"/>
      <c r="DU13" s="35">
        <f t="shared" si="65"/>
        <v>0</v>
      </c>
      <c r="DW13" s="33">
        <v>7</v>
      </c>
      <c r="DX13" s="33">
        <f>SUM($DW$7:DW13)</f>
        <v>28</v>
      </c>
    </row>
    <row r="14" spans="1:168" x14ac:dyDescent="0.2">
      <c r="A14" s="89" t="str">
        <f t="shared" si="27"/>
        <v/>
      </c>
      <c r="B14" s="90"/>
      <c r="C14" s="90"/>
      <c r="D14" s="91"/>
      <c r="E14" s="92"/>
      <c r="F14" s="93"/>
      <c r="G14" s="93"/>
      <c r="H14" s="93"/>
      <c r="I14" s="93"/>
      <c r="J14" s="93"/>
      <c r="K14" s="93"/>
      <c r="L14" s="93"/>
      <c r="M14" s="93"/>
      <c r="N14" s="93"/>
      <c r="O14" s="93"/>
      <c r="P14" s="93"/>
      <c r="Q14" s="93"/>
      <c r="R14" s="93"/>
      <c r="S14" s="93"/>
      <c r="T14" s="93"/>
      <c r="U14" s="93"/>
      <c r="V14" s="93"/>
      <c r="W14" s="93"/>
      <c r="X14" s="93"/>
      <c r="Y14" s="93"/>
      <c r="Z14" s="93"/>
      <c r="AA14" s="93"/>
      <c r="AB14" s="93"/>
      <c r="AC14" s="93">
        <f t="shared" si="1"/>
        <v>0</v>
      </c>
      <c r="AD14" s="93">
        <f t="shared" si="2"/>
        <v>0</v>
      </c>
      <c r="AE14" s="94"/>
      <c r="AF14" s="95">
        <f t="shared" si="28"/>
        <v>0</v>
      </c>
      <c r="AG14" s="96">
        <f t="shared" si="3"/>
        <v>0</v>
      </c>
      <c r="AH14" s="97">
        <f t="shared" si="4"/>
        <v>0</v>
      </c>
      <c r="AI14" s="98" t="str">
        <f>IF(A14&lt;=$AF$3,SUM(AI$4)/Sailor*(Sailor+1-A14),"")</f>
        <v/>
      </c>
      <c r="AJ14" s="65"/>
      <c r="AK14" s="66">
        <f t="shared" si="29"/>
        <v>0</v>
      </c>
      <c r="AL14" s="66">
        <f t="shared" si="5"/>
        <v>0</v>
      </c>
      <c r="AM14" s="66">
        <f t="shared" si="5"/>
        <v>0</v>
      </c>
      <c r="AN14" s="66">
        <f t="shared" si="5"/>
        <v>0</v>
      </c>
      <c r="AO14" s="66">
        <f t="shared" si="5"/>
        <v>0</v>
      </c>
      <c r="AP14" s="66">
        <f t="shared" si="5"/>
        <v>0</v>
      </c>
      <c r="AQ14" s="66">
        <f t="shared" si="5"/>
        <v>0</v>
      </c>
      <c r="AR14" s="66">
        <f t="shared" si="5"/>
        <v>0</v>
      </c>
      <c r="AS14" s="66">
        <f t="shared" si="5"/>
        <v>0</v>
      </c>
      <c r="AT14" s="66">
        <f t="shared" si="5"/>
        <v>0</v>
      </c>
      <c r="AU14" s="66">
        <f t="shared" si="5"/>
        <v>0</v>
      </c>
      <c r="AV14" s="66">
        <f t="shared" si="5"/>
        <v>0</v>
      </c>
      <c r="AW14" s="66">
        <f t="shared" si="5"/>
        <v>0</v>
      </c>
      <c r="AX14" s="66">
        <f t="shared" si="5"/>
        <v>0</v>
      </c>
      <c r="AY14" s="66">
        <f t="shared" si="5"/>
        <v>0</v>
      </c>
      <c r="AZ14" s="66">
        <f t="shared" si="5"/>
        <v>0</v>
      </c>
      <c r="BA14" s="66">
        <f t="shared" si="5"/>
        <v>0</v>
      </c>
      <c r="BB14" s="66">
        <f t="shared" si="5"/>
        <v>0</v>
      </c>
      <c r="BC14" s="66">
        <f t="shared" si="5"/>
        <v>0</v>
      </c>
      <c r="BD14" s="66">
        <f t="shared" si="5"/>
        <v>0</v>
      </c>
      <c r="BE14" s="66">
        <f t="shared" si="5"/>
        <v>0</v>
      </c>
      <c r="BF14" s="66">
        <f t="shared" si="5"/>
        <v>0</v>
      </c>
      <c r="BG14" s="66">
        <f t="shared" si="5"/>
        <v>0</v>
      </c>
      <c r="BH14" s="66">
        <f t="shared" si="5"/>
        <v>0</v>
      </c>
      <c r="BI14" s="66">
        <f t="shared" si="5"/>
        <v>0</v>
      </c>
      <c r="BJ14" s="66">
        <f t="shared" si="5"/>
        <v>0</v>
      </c>
      <c r="BK14" s="66">
        <f t="shared" si="5"/>
        <v>0</v>
      </c>
      <c r="BL14" s="66">
        <f t="shared" si="5"/>
        <v>0</v>
      </c>
      <c r="BM14" s="66">
        <f t="shared" si="5"/>
        <v>0</v>
      </c>
      <c r="BN14" s="66">
        <f t="shared" si="5"/>
        <v>0</v>
      </c>
      <c r="BO14" s="67">
        <f t="shared" si="6"/>
        <v>0</v>
      </c>
      <c r="BQ14" s="68">
        <f t="shared" si="30"/>
        <v>5</v>
      </c>
      <c r="BR14" s="68">
        <f t="shared" si="31"/>
        <v>5</v>
      </c>
      <c r="BS14" s="68">
        <f t="shared" si="32"/>
        <v>5</v>
      </c>
      <c r="BT14" s="68">
        <f t="shared" si="33"/>
        <v>5</v>
      </c>
      <c r="BU14" s="68">
        <f t="shared" si="34"/>
        <v>5</v>
      </c>
      <c r="BV14" s="68">
        <f t="shared" si="35"/>
        <v>0</v>
      </c>
      <c r="BW14" s="68">
        <f t="shared" si="36"/>
        <v>0</v>
      </c>
      <c r="BX14" s="68">
        <f t="shared" si="37"/>
        <v>0</v>
      </c>
      <c r="BY14" s="68">
        <f t="shared" si="38"/>
        <v>0</v>
      </c>
      <c r="BZ14" s="68">
        <f t="shared" si="39"/>
        <v>0</v>
      </c>
      <c r="CA14" s="68">
        <f t="shared" si="40"/>
        <v>0</v>
      </c>
      <c r="CB14" s="68">
        <f t="shared" si="41"/>
        <v>0</v>
      </c>
      <c r="CC14" s="68">
        <f t="shared" si="42"/>
        <v>0</v>
      </c>
      <c r="CD14" s="68">
        <f t="shared" si="43"/>
        <v>0</v>
      </c>
      <c r="CE14" s="68">
        <f t="shared" si="8"/>
        <v>0</v>
      </c>
      <c r="CF14" s="68">
        <f t="shared" si="9"/>
        <v>0</v>
      </c>
      <c r="CG14" s="68">
        <f t="shared" si="10"/>
        <v>0</v>
      </c>
      <c r="CH14" s="68">
        <f t="shared" si="11"/>
        <v>0</v>
      </c>
      <c r="CI14" s="68">
        <f t="shared" si="12"/>
        <v>0</v>
      </c>
      <c r="CJ14" s="68">
        <f t="shared" si="13"/>
        <v>0</v>
      </c>
      <c r="CK14" s="68">
        <f t="shared" si="14"/>
        <v>0</v>
      </c>
      <c r="CL14" s="68">
        <f t="shared" si="15"/>
        <v>0</v>
      </c>
      <c r="CM14" s="68">
        <f t="shared" si="16"/>
        <v>0</v>
      </c>
      <c r="CN14" s="68">
        <f t="shared" si="17"/>
        <v>0</v>
      </c>
      <c r="CO14" s="68"/>
      <c r="CP14" s="35">
        <f t="shared" si="44"/>
        <v>0</v>
      </c>
      <c r="CQ14" s="35">
        <f t="shared" si="45"/>
        <v>0</v>
      </c>
      <c r="CR14" s="35">
        <f t="shared" si="46"/>
        <v>0</v>
      </c>
      <c r="CS14" s="35">
        <f t="shared" si="47"/>
        <v>0</v>
      </c>
      <c r="CT14" s="35">
        <f t="shared" si="48"/>
        <v>0</v>
      </c>
      <c r="CU14" s="35">
        <f t="shared" si="49"/>
        <v>0</v>
      </c>
      <c r="CV14" s="35">
        <f t="shared" si="50"/>
        <v>0</v>
      </c>
      <c r="CW14" s="35">
        <f t="shared" si="51"/>
        <v>0</v>
      </c>
      <c r="CX14" s="35">
        <f t="shared" si="52"/>
        <v>0</v>
      </c>
      <c r="CY14" s="35">
        <f t="shared" si="53"/>
        <v>0</v>
      </c>
      <c r="CZ14" s="35">
        <f t="shared" si="54"/>
        <v>0</v>
      </c>
      <c r="DA14" s="35">
        <f t="shared" si="55"/>
        <v>0</v>
      </c>
      <c r="DB14" s="35">
        <f t="shared" si="56"/>
        <v>0</v>
      </c>
      <c r="DC14" s="35">
        <f t="shared" si="57"/>
        <v>0</v>
      </c>
      <c r="DD14" s="35">
        <f t="shared" si="58"/>
        <v>0</v>
      </c>
      <c r="DE14" s="35">
        <f t="shared" si="59"/>
        <v>0</v>
      </c>
      <c r="DF14" s="35">
        <f t="shared" si="19"/>
        <v>0</v>
      </c>
      <c r="DG14" s="35">
        <f t="shared" si="20"/>
        <v>0</v>
      </c>
      <c r="DH14" s="35">
        <f t="shared" si="21"/>
        <v>0</v>
      </c>
      <c r="DI14" s="35">
        <f t="shared" si="22"/>
        <v>0</v>
      </c>
      <c r="DJ14" s="35">
        <f t="shared" si="23"/>
        <v>0</v>
      </c>
      <c r="DK14" s="35">
        <f t="shared" si="24"/>
        <v>0</v>
      </c>
      <c r="DL14" s="35">
        <f t="shared" si="25"/>
        <v>0</v>
      </c>
      <c r="DM14" s="35">
        <f t="shared" si="26"/>
        <v>0</v>
      </c>
      <c r="DN14" s="65"/>
      <c r="DO14" s="35">
        <f t="shared" si="60"/>
        <v>0</v>
      </c>
      <c r="DP14" s="35">
        <f t="shared" si="61"/>
        <v>0</v>
      </c>
      <c r="DQ14" s="35">
        <f t="shared" si="62"/>
        <v>0</v>
      </c>
      <c r="DR14" s="35">
        <f t="shared" si="63"/>
        <v>0</v>
      </c>
      <c r="DS14" s="35">
        <f t="shared" si="64"/>
        <v>0</v>
      </c>
      <c r="DT14" s="65"/>
      <c r="DU14" s="35">
        <f t="shared" si="65"/>
        <v>0</v>
      </c>
      <c r="DW14" s="33">
        <v>8</v>
      </c>
      <c r="DX14" s="33">
        <f>SUM($DW$7:DW14)</f>
        <v>36</v>
      </c>
    </row>
    <row r="15" spans="1:168" x14ac:dyDescent="0.2">
      <c r="A15" s="99" t="str">
        <f t="shared" si="27"/>
        <v/>
      </c>
      <c r="B15" s="100"/>
      <c r="C15" s="100"/>
      <c r="D15" s="110"/>
      <c r="E15" s="102"/>
      <c r="F15" s="103"/>
      <c r="G15" s="103"/>
      <c r="H15" s="103"/>
      <c r="I15" s="103"/>
      <c r="J15" s="103"/>
      <c r="K15" s="103"/>
      <c r="L15" s="103"/>
      <c r="M15" s="103"/>
      <c r="N15" s="103"/>
      <c r="O15" s="103"/>
      <c r="P15" s="103"/>
      <c r="Q15" s="104"/>
      <c r="R15" s="103"/>
      <c r="S15" s="103"/>
      <c r="T15" s="103"/>
      <c r="U15" s="103"/>
      <c r="V15" s="103"/>
      <c r="W15" s="103"/>
      <c r="X15" s="103"/>
      <c r="Y15" s="103"/>
      <c r="Z15" s="103"/>
      <c r="AA15" s="103"/>
      <c r="AB15" s="103"/>
      <c r="AC15" s="103">
        <f t="shared" si="1"/>
        <v>0</v>
      </c>
      <c r="AD15" s="103">
        <f t="shared" si="2"/>
        <v>0</v>
      </c>
      <c r="AE15" s="105"/>
      <c r="AF15" s="106">
        <f t="shared" si="28"/>
        <v>0</v>
      </c>
      <c r="AG15" s="107">
        <f t="shared" si="3"/>
        <v>0</v>
      </c>
      <c r="AH15" s="108">
        <f t="shared" si="4"/>
        <v>0</v>
      </c>
      <c r="AI15" s="109" t="str">
        <f>IF(A15&lt;=$AF$3,SUM($AI$4)/Sailor*(Sailor+1-A15),"")</f>
        <v/>
      </c>
      <c r="AJ15" s="65"/>
      <c r="AK15" s="66">
        <f t="shared" si="29"/>
        <v>0</v>
      </c>
      <c r="AL15" s="66">
        <f t="shared" si="5"/>
        <v>0</v>
      </c>
      <c r="AM15" s="66">
        <f t="shared" si="5"/>
        <v>0</v>
      </c>
      <c r="AN15" s="66">
        <f t="shared" si="5"/>
        <v>0</v>
      </c>
      <c r="AO15" s="66">
        <f t="shared" si="5"/>
        <v>0</v>
      </c>
      <c r="AP15" s="66">
        <f t="shared" si="5"/>
        <v>0</v>
      </c>
      <c r="AQ15" s="66">
        <f t="shared" si="5"/>
        <v>0</v>
      </c>
      <c r="AR15" s="66">
        <f t="shared" si="5"/>
        <v>0</v>
      </c>
      <c r="AS15" s="66">
        <f t="shared" si="5"/>
        <v>0</v>
      </c>
      <c r="AT15" s="66">
        <f t="shared" si="5"/>
        <v>0</v>
      </c>
      <c r="AU15" s="66">
        <f t="shared" si="5"/>
        <v>0</v>
      </c>
      <c r="AV15" s="66">
        <f t="shared" si="5"/>
        <v>0</v>
      </c>
      <c r="AW15" s="66">
        <f t="shared" si="5"/>
        <v>0</v>
      </c>
      <c r="AX15" s="66">
        <f t="shared" si="5"/>
        <v>0</v>
      </c>
      <c r="AY15" s="66">
        <f t="shared" si="5"/>
        <v>0</v>
      </c>
      <c r="AZ15" s="66">
        <f t="shared" si="5"/>
        <v>0</v>
      </c>
      <c r="BA15" s="66">
        <f t="shared" si="5"/>
        <v>0</v>
      </c>
      <c r="BB15" s="66">
        <f t="shared" si="5"/>
        <v>0</v>
      </c>
      <c r="BC15" s="66">
        <f t="shared" si="5"/>
        <v>0</v>
      </c>
      <c r="BD15" s="66">
        <f t="shared" si="5"/>
        <v>0</v>
      </c>
      <c r="BE15" s="66">
        <f t="shared" si="5"/>
        <v>0</v>
      </c>
      <c r="BF15" s="66">
        <f t="shared" si="5"/>
        <v>0</v>
      </c>
      <c r="BG15" s="66">
        <f t="shared" si="5"/>
        <v>0</v>
      </c>
      <c r="BH15" s="66">
        <f t="shared" si="5"/>
        <v>0</v>
      </c>
      <c r="BI15" s="66">
        <f t="shared" si="5"/>
        <v>0</v>
      </c>
      <c r="BJ15" s="66">
        <f t="shared" si="5"/>
        <v>0</v>
      </c>
      <c r="BK15" s="66">
        <f t="shared" si="5"/>
        <v>0</v>
      </c>
      <c r="BL15" s="66">
        <f t="shared" si="5"/>
        <v>0</v>
      </c>
      <c r="BM15" s="66">
        <f t="shared" si="5"/>
        <v>0</v>
      </c>
      <c r="BN15" s="66">
        <f t="shared" si="5"/>
        <v>0</v>
      </c>
      <c r="BO15" s="67">
        <f t="shared" si="6"/>
        <v>0</v>
      </c>
      <c r="BQ15" s="68">
        <f t="shared" si="30"/>
        <v>5</v>
      </c>
      <c r="BR15" s="68">
        <f t="shared" si="31"/>
        <v>5</v>
      </c>
      <c r="BS15" s="68">
        <f t="shared" si="32"/>
        <v>5</v>
      </c>
      <c r="BT15" s="68">
        <f t="shared" si="33"/>
        <v>5</v>
      </c>
      <c r="BU15" s="68">
        <f t="shared" si="34"/>
        <v>5</v>
      </c>
      <c r="BV15" s="68">
        <f t="shared" si="35"/>
        <v>0</v>
      </c>
      <c r="BW15" s="68">
        <f t="shared" si="36"/>
        <v>0</v>
      </c>
      <c r="BX15" s="68">
        <f t="shared" si="37"/>
        <v>0</v>
      </c>
      <c r="BY15" s="68">
        <f t="shared" si="38"/>
        <v>0</v>
      </c>
      <c r="BZ15" s="68">
        <f t="shared" si="39"/>
        <v>0</v>
      </c>
      <c r="CA15" s="68">
        <f t="shared" si="40"/>
        <v>0</v>
      </c>
      <c r="CB15" s="68">
        <f t="shared" si="41"/>
        <v>0</v>
      </c>
      <c r="CC15" s="68">
        <f t="shared" si="42"/>
        <v>0</v>
      </c>
      <c r="CD15" s="68">
        <f t="shared" si="43"/>
        <v>0</v>
      </c>
      <c r="CE15" s="68">
        <f t="shared" si="8"/>
        <v>0</v>
      </c>
      <c r="CF15" s="68">
        <f t="shared" si="9"/>
        <v>0</v>
      </c>
      <c r="CG15" s="68">
        <f t="shared" si="10"/>
        <v>0</v>
      </c>
      <c r="CH15" s="68">
        <f t="shared" si="11"/>
        <v>0</v>
      </c>
      <c r="CI15" s="68">
        <f t="shared" si="12"/>
        <v>0</v>
      </c>
      <c r="CJ15" s="68">
        <f t="shared" si="13"/>
        <v>0</v>
      </c>
      <c r="CK15" s="68">
        <f t="shared" si="14"/>
        <v>0</v>
      </c>
      <c r="CL15" s="68">
        <f t="shared" si="15"/>
        <v>0</v>
      </c>
      <c r="CM15" s="68">
        <f t="shared" si="16"/>
        <v>0</v>
      </c>
      <c r="CN15" s="68">
        <f t="shared" si="17"/>
        <v>0</v>
      </c>
      <c r="CO15" s="68"/>
      <c r="CP15" s="35">
        <f t="shared" si="44"/>
        <v>0</v>
      </c>
      <c r="CQ15" s="35">
        <f t="shared" si="45"/>
        <v>0</v>
      </c>
      <c r="CR15" s="35">
        <f t="shared" si="46"/>
        <v>0</v>
      </c>
      <c r="CS15" s="35">
        <f t="shared" si="47"/>
        <v>0</v>
      </c>
      <c r="CT15" s="35">
        <f t="shared" si="48"/>
        <v>0</v>
      </c>
      <c r="CU15" s="35">
        <f t="shared" si="49"/>
        <v>0</v>
      </c>
      <c r="CV15" s="35">
        <f t="shared" si="50"/>
        <v>0</v>
      </c>
      <c r="CW15" s="35">
        <f t="shared" si="51"/>
        <v>0</v>
      </c>
      <c r="CX15" s="35">
        <f t="shared" si="52"/>
        <v>0</v>
      </c>
      <c r="CY15" s="35">
        <f t="shared" si="53"/>
        <v>0</v>
      </c>
      <c r="CZ15" s="35">
        <f t="shared" si="54"/>
        <v>0</v>
      </c>
      <c r="DA15" s="35">
        <f t="shared" si="55"/>
        <v>0</v>
      </c>
      <c r="DB15" s="35">
        <f t="shared" si="56"/>
        <v>0</v>
      </c>
      <c r="DC15" s="35">
        <f t="shared" si="57"/>
        <v>0</v>
      </c>
      <c r="DD15" s="35">
        <f t="shared" si="58"/>
        <v>0</v>
      </c>
      <c r="DE15" s="35">
        <f t="shared" si="59"/>
        <v>0</v>
      </c>
      <c r="DF15" s="35">
        <f t="shared" si="19"/>
        <v>0</v>
      </c>
      <c r="DG15" s="35">
        <f t="shared" si="20"/>
        <v>0</v>
      </c>
      <c r="DH15" s="35">
        <f t="shared" si="21"/>
        <v>0</v>
      </c>
      <c r="DI15" s="35">
        <f t="shared" si="22"/>
        <v>0</v>
      </c>
      <c r="DJ15" s="35">
        <f t="shared" si="23"/>
        <v>0</v>
      </c>
      <c r="DK15" s="35">
        <f t="shared" si="24"/>
        <v>0</v>
      </c>
      <c r="DL15" s="35">
        <f t="shared" si="25"/>
        <v>0</v>
      </c>
      <c r="DM15" s="35">
        <f t="shared" si="26"/>
        <v>0</v>
      </c>
      <c r="DN15" s="65"/>
      <c r="DO15" s="35">
        <f t="shared" si="60"/>
        <v>0</v>
      </c>
      <c r="DP15" s="35">
        <f t="shared" si="61"/>
        <v>0</v>
      </c>
      <c r="DQ15" s="35">
        <f t="shared" si="62"/>
        <v>0</v>
      </c>
      <c r="DR15" s="35">
        <f t="shared" si="63"/>
        <v>0</v>
      </c>
      <c r="DS15" s="35">
        <f t="shared" si="64"/>
        <v>0</v>
      </c>
      <c r="DT15" s="65"/>
      <c r="DU15" s="35">
        <f t="shared" si="65"/>
        <v>0</v>
      </c>
      <c r="DW15" s="33">
        <v>9</v>
      </c>
      <c r="DX15" s="33">
        <f>SUM($DW$7:DW15)</f>
        <v>45</v>
      </c>
    </row>
    <row r="16" spans="1:168" x14ac:dyDescent="0.2">
      <c r="A16" s="89" t="str">
        <f t="shared" si="27"/>
        <v/>
      </c>
      <c r="B16" s="90"/>
      <c r="C16" s="90"/>
      <c r="D16" s="91"/>
      <c r="E16" s="92"/>
      <c r="F16" s="93"/>
      <c r="G16" s="93"/>
      <c r="H16" s="93"/>
      <c r="I16" s="93"/>
      <c r="J16" s="93"/>
      <c r="K16" s="93"/>
      <c r="L16" s="93"/>
      <c r="M16" s="93"/>
      <c r="N16" s="93"/>
      <c r="O16" s="93"/>
      <c r="P16" s="93"/>
      <c r="Q16" s="93"/>
      <c r="R16" s="93"/>
      <c r="S16" s="93"/>
      <c r="T16" s="93"/>
      <c r="U16" s="93"/>
      <c r="V16" s="93"/>
      <c r="W16" s="93"/>
      <c r="X16" s="93"/>
      <c r="Y16" s="93"/>
      <c r="Z16" s="93"/>
      <c r="AA16" s="93"/>
      <c r="AB16" s="93"/>
      <c r="AC16" s="93">
        <f t="shared" si="1"/>
        <v>0</v>
      </c>
      <c r="AD16" s="93">
        <f t="shared" si="2"/>
        <v>0</v>
      </c>
      <c r="AE16" s="94"/>
      <c r="AF16" s="95">
        <f t="shared" si="28"/>
        <v>0</v>
      </c>
      <c r="AG16" s="96">
        <f t="shared" si="3"/>
        <v>0</v>
      </c>
      <c r="AH16" s="97">
        <f t="shared" si="4"/>
        <v>0</v>
      </c>
      <c r="AI16" s="98" t="str">
        <f>IF(A16&lt;=$AF$3,SUM(AI$4)/Sailor*(Sailor+1-A16),"")</f>
        <v/>
      </c>
      <c r="AJ16" s="65"/>
      <c r="AK16" s="66">
        <f t="shared" si="29"/>
        <v>0</v>
      </c>
      <c r="AL16" s="66">
        <f t="shared" si="5"/>
        <v>0</v>
      </c>
      <c r="AM16" s="66">
        <f t="shared" si="5"/>
        <v>0</v>
      </c>
      <c r="AN16" s="66">
        <f t="shared" si="5"/>
        <v>0</v>
      </c>
      <c r="AO16" s="66">
        <f t="shared" si="5"/>
        <v>0</v>
      </c>
      <c r="AP16" s="66">
        <f t="shared" si="5"/>
        <v>0</v>
      </c>
      <c r="AQ16" s="66">
        <f t="shared" si="5"/>
        <v>0</v>
      </c>
      <c r="AR16" s="66">
        <f t="shared" si="5"/>
        <v>0</v>
      </c>
      <c r="AS16" s="66">
        <f t="shared" si="5"/>
        <v>0</v>
      </c>
      <c r="AT16" s="66">
        <f t="shared" si="5"/>
        <v>0</v>
      </c>
      <c r="AU16" s="66">
        <f t="shared" ref="AL16:BN25" si="66">COUNTIF($E16:$AB16,AU$5)</f>
        <v>0</v>
      </c>
      <c r="AV16" s="66">
        <f t="shared" si="66"/>
        <v>0</v>
      </c>
      <c r="AW16" s="66">
        <f t="shared" si="66"/>
        <v>0</v>
      </c>
      <c r="AX16" s="66">
        <f t="shared" si="66"/>
        <v>0</v>
      </c>
      <c r="AY16" s="66">
        <f t="shared" si="66"/>
        <v>0</v>
      </c>
      <c r="AZ16" s="66">
        <f t="shared" si="66"/>
        <v>0</v>
      </c>
      <c r="BA16" s="66">
        <f t="shared" si="66"/>
        <v>0</v>
      </c>
      <c r="BB16" s="66">
        <f t="shared" si="66"/>
        <v>0</v>
      </c>
      <c r="BC16" s="66">
        <f t="shared" si="66"/>
        <v>0</v>
      </c>
      <c r="BD16" s="66">
        <f t="shared" si="66"/>
        <v>0</v>
      </c>
      <c r="BE16" s="66">
        <f t="shared" si="66"/>
        <v>0</v>
      </c>
      <c r="BF16" s="66">
        <f t="shared" si="66"/>
        <v>0</v>
      </c>
      <c r="BG16" s="66">
        <f t="shared" si="66"/>
        <v>0</v>
      </c>
      <c r="BH16" s="66">
        <f t="shared" si="66"/>
        <v>0</v>
      </c>
      <c r="BI16" s="66">
        <f t="shared" si="66"/>
        <v>0</v>
      </c>
      <c r="BJ16" s="66">
        <f t="shared" si="66"/>
        <v>0</v>
      </c>
      <c r="BK16" s="66">
        <f t="shared" si="66"/>
        <v>0</v>
      </c>
      <c r="BL16" s="66">
        <f t="shared" si="66"/>
        <v>0</v>
      </c>
      <c r="BM16" s="66">
        <f t="shared" si="66"/>
        <v>0</v>
      </c>
      <c r="BN16" s="66">
        <f t="shared" si="66"/>
        <v>0</v>
      </c>
      <c r="BO16" s="67">
        <f t="shared" si="6"/>
        <v>0</v>
      </c>
      <c r="BQ16" s="68">
        <f t="shared" si="30"/>
        <v>5</v>
      </c>
      <c r="BR16" s="68">
        <f t="shared" si="31"/>
        <v>5</v>
      </c>
      <c r="BS16" s="68">
        <f t="shared" si="32"/>
        <v>5</v>
      </c>
      <c r="BT16" s="68">
        <f t="shared" si="33"/>
        <v>5</v>
      </c>
      <c r="BU16" s="68">
        <f t="shared" si="34"/>
        <v>5</v>
      </c>
      <c r="BV16" s="68">
        <f t="shared" si="35"/>
        <v>0</v>
      </c>
      <c r="BW16" s="68">
        <f t="shared" si="36"/>
        <v>0</v>
      </c>
      <c r="BX16" s="68">
        <f t="shared" si="37"/>
        <v>0</v>
      </c>
      <c r="BY16" s="68">
        <f t="shared" si="38"/>
        <v>0</v>
      </c>
      <c r="BZ16" s="68">
        <f t="shared" si="39"/>
        <v>0</v>
      </c>
      <c r="CA16" s="68">
        <f t="shared" si="40"/>
        <v>0</v>
      </c>
      <c r="CB16" s="68">
        <f t="shared" si="41"/>
        <v>0</v>
      </c>
      <c r="CC16" s="68">
        <f t="shared" si="42"/>
        <v>0</v>
      </c>
      <c r="CD16" s="68">
        <f t="shared" si="43"/>
        <v>0</v>
      </c>
      <c r="CE16" s="68">
        <f t="shared" si="8"/>
        <v>0</v>
      </c>
      <c r="CF16" s="68">
        <f t="shared" si="9"/>
        <v>0</v>
      </c>
      <c r="CG16" s="68">
        <f t="shared" si="10"/>
        <v>0</v>
      </c>
      <c r="CH16" s="68">
        <f t="shared" si="11"/>
        <v>0</v>
      </c>
      <c r="CI16" s="68">
        <f t="shared" si="12"/>
        <v>0</v>
      </c>
      <c r="CJ16" s="68">
        <f t="shared" si="13"/>
        <v>0</v>
      </c>
      <c r="CK16" s="68">
        <f t="shared" si="14"/>
        <v>0</v>
      </c>
      <c r="CL16" s="68">
        <f t="shared" si="15"/>
        <v>0</v>
      </c>
      <c r="CM16" s="68">
        <f t="shared" si="16"/>
        <v>0</v>
      </c>
      <c r="CN16" s="68">
        <f t="shared" si="17"/>
        <v>0</v>
      </c>
      <c r="CO16" s="68"/>
      <c r="CP16" s="35">
        <f t="shared" si="44"/>
        <v>0</v>
      </c>
      <c r="CQ16" s="35">
        <f t="shared" si="45"/>
        <v>0</v>
      </c>
      <c r="CR16" s="35">
        <f t="shared" si="46"/>
        <v>0</v>
      </c>
      <c r="CS16" s="35">
        <f t="shared" si="47"/>
        <v>0</v>
      </c>
      <c r="CT16" s="35">
        <f t="shared" si="48"/>
        <v>0</v>
      </c>
      <c r="CU16" s="35">
        <f t="shared" si="49"/>
        <v>0</v>
      </c>
      <c r="CV16" s="35">
        <f t="shared" si="50"/>
        <v>0</v>
      </c>
      <c r="CW16" s="35">
        <f t="shared" si="51"/>
        <v>0</v>
      </c>
      <c r="CX16" s="35">
        <f t="shared" si="52"/>
        <v>0</v>
      </c>
      <c r="CY16" s="35">
        <f t="shared" si="53"/>
        <v>0</v>
      </c>
      <c r="CZ16" s="35">
        <f t="shared" si="54"/>
        <v>0</v>
      </c>
      <c r="DA16" s="35">
        <f t="shared" si="55"/>
        <v>0</v>
      </c>
      <c r="DB16" s="35">
        <f t="shared" si="56"/>
        <v>0</v>
      </c>
      <c r="DC16" s="35">
        <f t="shared" si="57"/>
        <v>0</v>
      </c>
      <c r="DD16" s="35">
        <f t="shared" si="58"/>
        <v>0</v>
      </c>
      <c r="DE16" s="35">
        <f t="shared" si="59"/>
        <v>0</v>
      </c>
      <c r="DF16" s="35">
        <f t="shared" si="19"/>
        <v>0</v>
      </c>
      <c r="DG16" s="35">
        <f t="shared" si="20"/>
        <v>0</v>
      </c>
      <c r="DH16" s="35">
        <f t="shared" si="21"/>
        <v>0</v>
      </c>
      <c r="DI16" s="35">
        <f t="shared" si="22"/>
        <v>0</v>
      </c>
      <c r="DJ16" s="35">
        <f t="shared" si="23"/>
        <v>0</v>
      </c>
      <c r="DK16" s="35">
        <f t="shared" si="24"/>
        <v>0</v>
      </c>
      <c r="DL16" s="35">
        <f t="shared" si="25"/>
        <v>0</v>
      </c>
      <c r="DM16" s="35">
        <f t="shared" si="26"/>
        <v>0</v>
      </c>
      <c r="DN16" s="65"/>
      <c r="DO16" s="35">
        <f t="shared" si="60"/>
        <v>0</v>
      </c>
      <c r="DP16" s="35">
        <f t="shared" si="61"/>
        <v>0</v>
      </c>
      <c r="DQ16" s="35">
        <f t="shared" si="62"/>
        <v>0</v>
      </c>
      <c r="DR16" s="35">
        <f t="shared" si="63"/>
        <v>0</v>
      </c>
      <c r="DS16" s="35">
        <f t="shared" si="64"/>
        <v>0</v>
      </c>
      <c r="DT16" s="65"/>
      <c r="DU16" s="35">
        <f t="shared" si="65"/>
        <v>0</v>
      </c>
      <c r="DW16" s="33">
        <v>10</v>
      </c>
      <c r="DX16" s="33">
        <f>SUM($DW$7:DW16)</f>
        <v>55</v>
      </c>
    </row>
    <row r="17" spans="1:128" x14ac:dyDescent="0.2">
      <c r="A17" s="99" t="str">
        <f t="shared" ref="A17:A36" si="67">IF(Sailor&gt;A16,A16+1,"")</f>
        <v/>
      </c>
      <c r="B17" s="100"/>
      <c r="C17" s="100"/>
      <c r="D17" s="110"/>
      <c r="E17" s="102"/>
      <c r="F17" s="103"/>
      <c r="G17" s="103"/>
      <c r="H17" s="103"/>
      <c r="I17" s="103"/>
      <c r="J17" s="103"/>
      <c r="K17" s="103"/>
      <c r="L17" s="103"/>
      <c r="M17" s="103"/>
      <c r="N17" s="103"/>
      <c r="O17" s="103"/>
      <c r="P17" s="103"/>
      <c r="Q17" s="104"/>
      <c r="R17" s="103"/>
      <c r="S17" s="103"/>
      <c r="T17" s="103"/>
      <c r="U17" s="103"/>
      <c r="V17" s="103"/>
      <c r="W17" s="103"/>
      <c r="X17" s="103"/>
      <c r="Y17" s="103"/>
      <c r="Z17" s="103"/>
      <c r="AA17" s="103"/>
      <c r="AB17" s="103"/>
      <c r="AC17" s="103">
        <f t="shared" si="1"/>
        <v>0</v>
      </c>
      <c r="AD17" s="103">
        <f t="shared" si="2"/>
        <v>0</v>
      </c>
      <c r="AE17" s="105"/>
      <c r="AF17" s="106">
        <f t="shared" si="28"/>
        <v>0</v>
      </c>
      <c r="AG17" s="107">
        <f t="shared" si="3"/>
        <v>0</v>
      </c>
      <c r="AH17" s="108">
        <f t="shared" si="4"/>
        <v>0</v>
      </c>
      <c r="AI17" s="109" t="str">
        <f>IF(A17&lt;=$AF$3,SUM(AI$4)/Sailor*(Sailor+1-A17),"")</f>
        <v/>
      </c>
      <c r="AJ17" s="65"/>
      <c r="AK17" s="66">
        <f t="shared" si="29"/>
        <v>0</v>
      </c>
      <c r="AL17" s="66">
        <f t="shared" si="66"/>
        <v>0</v>
      </c>
      <c r="AM17" s="66">
        <f t="shared" si="66"/>
        <v>0</v>
      </c>
      <c r="AN17" s="66">
        <f t="shared" si="66"/>
        <v>0</v>
      </c>
      <c r="AO17" s="66">
        <f t="shared" si="66"/>
        <v>0</v>
      </c>
      <c r="AP17" s="66">
        <f t="shared" si="66"/>
        <v>0</v>
      </c>
      <c r="AQ17" s="66">
        <f t="shared" si="66"/>
        <v>0</v>
      </c>
      <c r="AR17" s="66">
        <f t="shared" si="66"/>
        <v>0</v>
      </c>
      <c r="AS17" s="66">
        <f t="shared" si="66"/>
        <v>0</v>
      </c>
      <c r="AT17" s="66">
        <f t="shared" si="66"/>
        <v>0</v>
      </c>
      <c r="AU17" s="66">
        <f t="shared" si="66"/>
        <v>0</v>
      </c>
      <c r="AV17" s="66">
        <f t="shared" si="66"/>
        <v>0</v>
      </c>
      <c r="AW17" s="66">
        <f t="shared" si="66"/>
        <v>0</v>
      </c>
      <c r="AX17" s="66">
        <f t="shared" si="66"/>
        <v>0</v>
      </c>
      <c r="AY17" s="66">
        <f t="shared" si="66"/>
        <v>0</v>
      </c>
      <c r="AZ17" s="66">
        <f t="shared" si="66"/>
        <v>0</v>
      </c>
      <c r="BA17" s="66">
        <f t="shared" si="66"/>
        <v>0</v>
      </c>
      <c r="BB17" s="66">
        <f t="shared" si="66"/>
        <v>0</v>
      </c>
      <c r="BC17" s="66">
        <f t="shared" si="66"/>
        <v>0</v>
      </c>
      <c r="BD17" s="66">
        <f t="shared" si="66"/>
        <v>0</v>
      </c>
      <c r="BE17" s="66">
        <f t="shared" si="66"/>
        <v>0</v>
      </c>
      <c r="BF17" s="66">
        <f t="shared" si="66"/>
        <v>0</v>
      </c>
      <c r="BG17" s="66">
        <f t="shared" si="66"/>
        <v>0</v>
      </c>
      <c r="BH17" s="66">
        <f t="shared" si="66"/>
        <v>0</v>
      </c>
      <c r="BI17" s="66">
        <f t="shared" si="66"/>
        <v>0</v>
      </c>
      <c r="BJ17" s="66">
        <f t="shared" si="66"/>
        <v>0</v>
      </c>
      <c r="BK17" s="66">
        <f t="shared" si="66"/>
        <v>0</v>
      </c>
      <c r="BL17" s="66">
        <f t="shared" si="66"/>
        <v>0</v>
      </c>
      <c r="BM17" s="66">
        <f t="shared" si="66"/>
        <v>0</v>
      </c>
      <c r="BN17" s="66">
        <f t="shared" si="66"/>
        <v>0</v>
      </c>
      <c r="BO17" s="67">
        <f t="shared" si="6"/>
        <v>0</v>
      </c>
      <c r="BQ17" s="68">
        <f t="shared" si="30"/>
        <v>5</v>
      </c>
      <c r="BR17" s="68">
        <f t="shared" si="31"/>
        <v>5</v>
      </c>
      <c r="BS17" s="68">
        <f t="shared" si="32"/>
        <v>5</v>
      </c>
      <c r="BT17" s="68">
        <f t="shared" si="33"/>
        <v>5</v>
      </c>
      <c r="BU17" s="68">
        <f t="shared" si="34"/>
        <v>5</v>
      </c>
      <c r="BV17" s="68">
        <f t="shared" si="35"/>
        <v>0</v>
      </c>
      <c r="BW17" s="68">
        <f t="shared" si="36"/>
        <v>0</v>
      </c>
      <c r="BX17" s="68">
        <f t="shared" si="37"/>
        <v>0</v>
      </c>
      <c r="BY17" s="68">
        <f t="shared" si="38"/>
        <v>0</v>
      </c>
      <c r="BZ17" s="68">
        <f t="shared" si="39"/>
        <v>0</v>
      </c>
      <c r="CA17" s="68">
        <f t="shared" si="40"/>
        <v>0</v>
      </c>
      <c r="CB17" s="68">
        <f t="shared" si="41"/>
        <v>0</v>
      </c>
      <c r="CC17" s="68">
        <f t="shared" si="42"/>
        <v>0</v>
      </c>
      <c r="CD17" s="68">
        <f t="shared" si="43"/>
        <v>0</v>
      </c>
      <c r="CE17" s="68">
        <f t="shared" si="8"/>
        <v>0</v>
      </c>
      <c r="CF17" s="68">
        <f t="shared" si="9"/>
        <v>0</v>
      </c>
      <c r="CG17" s="68">
        <f t="shared" si="10"/>
        <v>0</v>
      </c>
      <c r="CH17" s="68">
        <f t="shared" si="11"/>
        <v>0</v>
      </c>
      <c r="CI17" s="68">
        <f t="shared" si="12"/>
        <v>0</v>
      </c>
      <c r="CJ17" s="68">
        <f t="shared" si="13"/>
        <v>0</v>
      </c>
      <c r="CK17" s="68">
        <f t="shared" si="14"/>
        <v>0</v>
      </c>
      <c r="CL17" s="68">
        <f t="shared" si="15"/>
        <v>0</v>
      </c>
      <c r="CM17" s="68">
        <f t="shared" si="16"/>
        <v>0</v>
      </c>
      <c r="CN17" s="68">
        <f t="shared" si="17"/>
        <v>0</v>
      </c>
      <c r="CO17" s="68"/>
      <c r="CP17" s="35">
        <f t="shared" si="44"/>
        <v>0</v>
      </c>
      <c r="CQ17" s="35">
        <f t="shared" si="45"/>
        <v>0</v>
      </c>
      <c r="CR17" s="35">
        <f t="shared" si="46"/>
        <v>0</v>
      </c>
      <c r="CS17" s="35">
        <f t="shared" si="47"/>
        <v>0</v>
      </c>
      <c r="CT17" s="35">
        <f t="shared" si="48"/>
        <v>0</v>
      </c>
      <c r="CU17" s="35">
        <f t="shared" si="49"/>
        <v>0</v>
      </c>
      <c r="CV17" s="35">
        <f t="shared" si="50"/>
        <v>0</v>
      </c>
      <c r="CW17" s="35">
        <f t="shared" si="51"/>
        <v>0</v>
      </c>
      <c r="CX17" s="35">
        <f t="shared" si="52"/>
        <v>0</v>
      </c>
      <c r="CY17" s="35">
        <f t="shared" si="53"/>
        <v>0</v>
      </c>
      <c r="CZ17" s="35">
        <f t="shared" si="54"/>
        <v>0</v>
      </c>
      <c r="DA17" s="35">
        <f t="shared" si="55"/>
        <v>0</v>
      </c>
      <c r="DB17" s="35">
        <f t="shared" si="56"/>
        <v>0</v>
      </c>
      <c r="DC17" s="35">
        <f t="shared" si="57"/>
        <v>0</v>
      </c>
      <c r="DD17" s="35">
        <f t="shared" si="58"/>
        <v>0</v>
      </c>
      <c r="DE17" s="35">
        <f t="shared" si="59"/>
        <v>0</v>
      </c>
      <c r="DF17" s="35">
        <f t="shared" si="19"/>
        <v>0</v>
      </c>
      <c r="DG17" s="35">
        <f t="shared" si="20"/>
        <v>0</v>
      </c>
      <c r="DH17" s="35">
        <f t="shared" si="21"/>
        <v>0</v>
      </c>
      <c r="DI17" s="35">
        <f t="shared" si="22"/>
        <v>0</v>
      </c>
      <c r="DJ17" s="35">
        <f t="shared" si="23"/>
        <v>0</v>
      </c>
      <c r="DK17" s="35">
        <f t="shared" si="24"/>
        <v>0</v>
      </c>
      <c r="DL17" s="35">
        <f t="shared" si="25"/>
        <v>0</v>
      </c>
      <c r="DM17" s="35">
        <f t="shared" si="26"/>
        <v>0</v>
      </c>
      <c r="DN17" s="65"/>
      <c r="DO17" s="35">
        <f t="shared" si="60"/>
        <v>0</v>
      </c>
      <c r="DP17" s="35">
        <f t="shared" si="61"/>
        <v>0</v>
      </c>
      <c r="DQ17" s="35">
        <f t="shared" si="62"/>
        <v>0</v>
      </c>
      <c r="DR17" s="35">
        <f t="shared" si="63"/>
        <v>0</v>
      </c>
      <c r="DS17" s="35">
        <f t="shared" si="64"/>
        <v>0</v>
      </c>
      <c r="DT17" s="65"/>
      <c r="DU17" s="35">
        <f t="shared" si="65"/>
        <v>0</v>
      </c>
      <c r="DW17" s="33">
        <v>11</v>
      </c>
      <c r="DX17" s="33">
        <f>SUM($DW$7:DW17)</f>
        <v>66</v>
      </c>
    </row>
    <row r="18" spans="1:128" x14ac:dyDescent="0.2">
      <c r="A18" s="89" t="str">
        <f t="shared" si="67"/>
        <v/>
      </c>
      <c r="B18" s="90"/>
      <c r="C18" s="90"/>
      <c r="D18" s="91"/>
      <c r="E18" s="92"/>
      <c r="F18" s="93"/>
      <c r="G18" s="93"/>
      <c r="H18" s="93"/>
      <c r="I18" s="93"/>
      <c r="J18" s="93"/>
      <c r="K18" s="93"/>
      <c r="L18" s="93"/>
      <c r="M18" s="93"/>
      <c r="N18" s="93"/>
      <c r="O18" s="93"/>
      <c r="P18" s="93"/>
      <c r="Q18" s="93"/>
      <c r="R18" s="93"/>
      <c r="S18" s="93"/>
      <c r="T18" s="93"/>
      <c r="U18" s="93"/>
      <c r="V18" s="93"/>
      <c r="W18" s="93"/>
      <c r="X18" s="93"/>
      <c r="Y18" s="93"/>
      <c r="Z18" s="93"/>
      <c r="AA18" s="93"/>
      <c r="AB18" s="93"/>
      <c r="AC18" s="93">
        <f t="shared" si="1"/>
        <v>0</v>
      </c>
      <c r="AD18" s="93">
        <f t="shared" si="2"/>
        <v>0</v>
      </c>
      <c r="AE18" s="94"/>
      <c r="AF18" s="95">
        <f t="shared" si="28"/>
        <v>0</v>
      </c>
      <c r="AG18" s="96">
        <f t="shared" si="3"/>
        <v>0</v>
      </c>
      <c r="AH18" s="97">
        <f t="shared" si="4"/>
        <v>0</v>
      </c>
      <c r="AI18" s="98" t="str">
        <f>IF(A18&lt;=$AF$3,SUM($AI$4)/Sailor*(Sailor+1-A18),"")</f>
        <v/>
      </c>
      <c r="AJ18" s="65"/>
      <c r="AK18" s="66">
        <f t="shared" si="29"/>
        <v>0</v>
      </c>
      <c r="AL18" s="66">
        <f t="shared" si="66"/>
        <v>0</v>
      </c>
      <c r="AM18" s="66">
        <f t="shared" si="66"/>
        <v>0</v>
      </c>
      <c r="AN18" s="66">
        <f t="shared" si="66"/>
        <v>0</v>
      </c>
      <c r="AO18" s="66">
        <f t="shared" si="66"/>
        <v>0</v>
      </c>
      <c r="AP18" s="66">
        <f t="shared" si="66"/>
        <v>0</v>
      </c>
      <c r="AQ18" s="66">
        <f t="shared" si="66"/>
        <v>0</v>
      </c>
      <c r="AR18" s="66">
        <f t="shared" si="66"/>
        <v>0</v>
      </c>
      <c r="AS18" s="66">
        <f t="shared" si="66"/>
        <v>0</v>
      </c>
      <c r="AT18" s="66">
        <f t="shared" si="66"/>
        <v>0</v>
      </c>
      <c r="AU18" s="66">
        <f t="shared" si="66"/>
        <v>0</v>
      </c>
      <c r="AV18" s="66">
        <f t="shared" si="66"/>
        <v>0</v>
      </c>
      <c r="AW18" s="66">
        <f t="shared" si="66"/>
        <v>0</v>
      </c>
      <c r="AX18" s="66">
        <f t="shared" si="66"/>
        <v>0</v>
      </c>
      <c r="AY18" s="66">
        <f t="shared" si="66"/>
        <v>0</v>
      </c>
      <c r="AZ18" s="66">
        <f t="shared" si="66"/>
        <v>0</v>
      </c>
      <c r="BA18" s="66">
        <f t="shared" si="66"/>
        <v>0</v>
      </c>
      <c r="BB18" s="66">
        <f t="shared" si="66"/>
        <v>0</v>
      </c>
      <c r="BC18" s="66">
        <f t="shared" si="66"/>
        <v>0</v>
      </c>
      <c r="BD18" s="66">
        <f t="shared" si="66"/>
        <v>0</v>
      </c>
      <c r="BE18" s="66">
        <f t="shared" si="66"/>
        <v>0</v>
      </c>
      <c r="BF18" s="66">
        <f t="shared" si="66"/>
        <v>0</v>
      </c>
      <c r="BG18" s="66">
        <f t="shared" si="66"/>
        <v>0</v>
      </c>
      <c r="BH18" s="66">
        <f t="shared" si="66"/>
        <v>0</v>
      </c>
      <c r="BI18" s="66">
        <f t="shared" si="66"/>
        <v>0</v>
      </c>
      <c r="BJ18" s="66">
        <f t="shared" si="66"/>
        <v>0</v>
      </c>
      <c r="BK18" s="66">
        <f t="shared" si="66"/>
        <v>0</v>
      </c>
      <c r="BL18" s="66">
        <f t="shared" si="66"/>
        <v>0</v>
      </c>
      <c r="BM18" s="66">
        <f t="shared" si="66"/>
        <v>0</v>
      </c>
      <c r="BN18" s="66">
        <f t="shared" si="66"/>
        <v>0</v>
      </c>
      <c r="BO18" s="67">
        <f t="shared" si="6"/>
        <v>0</v>
      </c>
      <c r="BQ18" s="68">
        <f t="shared" si="30"/>
        <v>5</v>
      </c>
      <c r="BR18" s="68">
        <f t="shared" si="31"/>
        <v>5</v>
      </c>
      <c r="BS18" s="68">
        <f t="shared" si="32"/>
        <v>5</v>
      </c>
      <c r="BT18" s="68">
        <f t="shared" si="33"/>
        <v>5</v>
      </c>
      <c r="BU18" s="68">
        <f t="shared" si="34"/>
        <v>5</v>
      </c>
      <c r="BV18" s="68">
        <f t="shared" si="35"/>
        <v>0</v>
      </c>
      <c r="BW18" s="68">
        <f t="shared" si="36"/>
        <v>0</v>
      </c>
      <c r="BX18" s="68">
        <f t="shared" si="37"/>
        <v>0</v>
      </c>
      <c r="BY18" s="68">
        <f t="shared" si="38"/>
        <v>0</v>
      </c>
      <c r="BZ18" s="68">
        <f t="shared" si="39"/>
        <v>0</v>
      </c>
      <c r="CA18" s="68">
        <f t="shared" si="40"/>
        <v>0</v>
      </c>
      <c r="CB18" s="68">
        <f t="shared" si="41"/>
        <v>0</v>
      </c>
      <c r="CC18" s="68">
        <f t="shared" si="42"/>
        <v>0</v>
      </c>
      <c r="CD18" s="68">
        <f t="shared" si="43"/>
        <v>0</v>
      </c>
      <c r="CE18" s="68">
        <f t="shared" si="8"/>
        <v>0</v>
      </c>
      <c r="CF18" s="68">
        <f t="shared" si="9"/>
        <v>0</v>
      </c>
      <c r="CG18" s="68">
        <f t="shared" si="10"/>
        <v>0</v>
      </c>
      <c r="CH18" s="68">
        <f t="shared" si="11"/>
        <v>0</v>
      </c>
      <c r="CI18" s="68">
        <f t="shared" si="12"/>
        <v>0</v>
      </c>
      <c r="CJ18" s="68">
        <f t="shared" si="13"/>
        <v>0</v>
      </c>
      <c r="CK18" s="68">
        <f t="shared" si="14"/>
        <v>0</v>
      </c>
      <c r="CL18" s="68">
        <f t="shared" si="15"/>
        <v>0</v>
      </c>
      <c r="CM18" s="68">
        <f t="shared" si="16"/>
        <v>0</v>
      </c>
      <c r="CN18" s="68">
        <f t="shared" si="17"/>
        <v>0</v>
      </c>
      <c r="CO18" s="68"/>
      <c r="CP18" s="35">
        <f t="shared" si="44"/>
        <v>0</v>
      </c>
      <c r="CQ18" s="35">
        <f t="shared" si="45"/>
        <v>0</v>
      </c>
      <c r="CR18" s="35">
        <f t="shared" si="46"/>
        <v>0</v>
      </c>
      <c r="CS18" s="35">
        <f t="shared" si="47"/>
        <v>0</v>
      </c>
      <c r="CT18" s="35">
        <f t="shared" si="48"/>
        <v>0</v>
      </c>
      <c r="CU18" s="35">
        <f t="shared" si="49"/>
        <v>0</v>
      </c>
      <c r="CV18" s="35">
        <f t="shared" si="50"/>
        <v>0</v>
      </c>
      <c r="CW18" s="35">
        <f t="shared" si="51"/>
        <v>0</v>
      </c>
      <c r="CX18" s="35">
        <f t="shared" si="52"/>
        <v>0</v>
      </c>
      <c r="CY18" s="35">
        <f t="shared" si="53"/>
        <v>0</v>
      </c>
      <c r="CZ18" s="35">
        <f t="shared" si="54"/>
        <v>0</v>
      </c>
      <c r="DA18" s="35">
        <f t="shared" si="55"/>
        <v>0</v>
      </c>
      <c r="DB18" s="35">
        <f t="shared" si="56"/>
        <v>0</v>
      </c>
      <c r="DC18" s="35">
        <f t="shared" si="57"/>
        <v>0</v>
      </c>
      <c r="DD18" s="35">
        <f t="shared" si="58"/>
        <v>0</v>
      </c>
      <c r="DE18" s="35">
        <f t="shared" si="59"/>
        <v>0</v>
      </c>
      <c r="DF18" s="35">
        <f t="shared" si="19"/>
        <v>0</v>
      </c>
      <c r="DG18" s="35">
        <f t="shared" si="20"/>
        <v>0</v>
      </c>
      <c r="DH18" s="35">
        <f t="shared" si="21"/>
        <v>0</v>
      </c>
      <c r="DI18" s="35">
        <f t="shared" si="22"/>
        <v>0</v>
      </c>
      <c r="DJ18" s="35">
        <f t="shared" si="23"/>
        <v>0</v>
      </c>
      <c r="DK18" s="35">
        <f t="shared" si="24"/>
        <v>0</v>
      </c>
      <c r="DL18" s="35">
        <f t="shared" si="25"/>
        <v>0</v>
      </c>
      <c r="DM18" s="35">
        <f t="shared" si="26"/>
        <v>0</v>
      </c>
      <c r="DN18" s="65"/>
      <c r="DO18" s="35">
        <f t="shared" si="60"/>
        <v>0</v>
      </c>
      <c r="DP18" s="35">
        <f t="shared" si="61"/>
        <v>0</v>
      </c>
      <c r="DQ18" s="35">
        <f t="shared" si="62"/>
        <v>0</v>
      </c>
      <c r="DR18" s="35">
        <f t="shared" si="63"/>
        <v>0</v>
      </c>
      <c r="DS18" s="35">
        <f t="shared" si="64"/>
        <v>0</v>
      </c>
      <c r="DT18" s="65"/>
      <c r="DU18" s="35">
        <f t="shared" si="65"/>
        <v>0</v>
      </c>
      <c r="DW18" s="33">
        <v>12</v>
      </c>
      <c r="DX18" s="33">
        <f>SUM($DW$7:DW18)</f>
        <v>78</v>
      </c>
    </row>
    <row r="19" spans="1:128" x14ac:dyDescent="0.2">
      <c r="A19" s="99" t="str">
        <f t="shared" si="67"/>
        <v/>
      </c>
      <c r="B19" s="100"/>
      <c r="C19" s="100"/>
      <c r="D19" s="110"/>
      <c r="E19" s="102"/>
      <c r="F19" s="103"/>
      <c r="G19" s="103"/>
      <c r="H19" s="103"/>
      <c r="I19" s="103"/>
      <c r="J19" s="103"/>
      <c r="K19" s="103"/>
      <c r="L19" s="103"/>
      <c r="M19" s="103"/>
      <c r="N19" s="103"/>
      <c r="O19" s="103"/>
      <c r="P19" s="103"/>
      <c r="Q19" s="104"/>
      <c r="R19" s="103"/>
      <c r="S19" s="103"/>
      <c r="T19" s="103"/>
      <c r="U19" s="103"/>
      <c r="V19" s="103"/>
      <c r="W19" s="103"/>
      <c r="X19" s="103"/>
      <c r="Y19" s="103"/>
      <c r="Z19" s="103"/>
      <c r="AA19" s="103"/>
      <c r="AB19" s="103"/>
      <c r="AC19" s="103">
        <f t="shared" si="1"/>
        <v>0</v>
      </c>
      <c r="AD19" s="103">
        <f t="shared" si="2"/>
        <v>0</v>
      </c>
      <c r="AE19" s="105"/>
      <c r="AF19" s="106">
        <f t="shared" si="28"/>
        <v>0</v>
      </c>
      <c r="AG19" s="107">
        <f t="shared" si="3"/>
        <v>0</v>
      </c>
      <c r="AH19" s="108">
        <f t="shared" si="4"/>
        <v>0</v>
      </c>
      <c r="AI19" s="109" t="str">
        <f>IF(A19&lt;=$AF$3,SUM(AI$4)/Sailor*(Sailor+1-A19),"")</f>
        <v/>
      </c>
      <c r="AJ19" s="65"/>
      <c r="AK19" s="66">
        <f t="shared" si="29"/>
        <v>0</v>
      </c>
      <c r="AL19" s="66">
        <f t="shared" si="66"/>
        <v>0</v>
      </c>
      <c r="AM19" s="66">
        <f t="shared" si="66"/>
        <v>0</v>
      </c>
      <c r="AN19" s="66">
        <f t="shared" si="66"/>
        <v>0</v>
      </c>
      <c r="AO19" s="66">
        <f t="shared" si="66"/>
        <v>0</v>
      </c>
      <c r="AP19" s="66">
        <f t="shared" si="66"/>
        <v>0</v>
      </c>
      <c r="AQ19" s="66">
        <f t="shared" si="66"/>
        <v>0</v>
      </c>
      <c r="AR19" s="66">
        <f t="shared" si="66"/>
        <v>0</v>
      </c>
      <c r="AS19" s="66">
        <f t="shared" si="66"/>
        <v>0</v>
      </c>
      <c r="AT19" s="66">
        <f t="shared" si="66"/>
        <v>0</v>
      </c>
      <c r="AU19" s="66">
        <f t="shared" si="66"/>
        <v>0</v>
      </c>
      <c r="AV19" s="66">
        <f t="shared" si="66"/>
        <v>0</v>
      </c>
      <c r="AW19" s="66">
        <f t="shared" si="66"/>
        <v>0</v>
      </c>
      <c r="AX19" s="66">
        <f t="shared" si="66"/>
        <v>0</v>
      </c>
      <c r="AY19" s="66">
        <f t="shared" si="66"/>
        <v>0</v>
      </c>
      <c r="AZ19" s="66">
        <f t="shared" si="66"/>
        <v>0</v>
      </c>
      <c r="BA19" s="66">
        <f t="shared" si="66"/>
        <v>0</v>
      </c>
      <c r="BB19" s="66">
        <f t="shared" si="66"/>
        <v>0</v>
      </c>
      <c r="BC19" s="66">
        <f t="shared" si="66"/>
        <v>0</v>
      </c>
      <c r="BD19" s="66">
        <f t="shared" si="66"/>
        <v>0</v>
      </c>
      <c r="BE19" s="66">
        <f t="shared" si="66"/>
        <v>0</v>
      </c>
      <c r="BF19" s="66">
        <f t="shared" si="66"/>
        <v>0</v>
      </c>
      <c r="BG19" s="66">
        <f t="shared" si="66"/>
        <v>0</v>
      </c>
      <c r="BH19" s="66">
        <f t="shared" si="66"/>
        <v>0</v>
      </c>
      <c r="BI19" s="66">
        <f t="shared" si="66"/>
        <v>0</v>
      </c>
      <c r="BJ19" s="66">
        <f t="shared" si="66"/>
        <v>0</v>
      </c>
      <c r="BK19" s="66">
        <f t="shared" si="66"/>
        <v>0</v>
      </c>
      <c r="BL19" s="66">
        <f t="shared" si="66"/>
        <v>0</v>
      </c>
      <c r="BM19" s="66">
        <f t="shared" si="66"/>
        <v>0</v>
      </c>
      <c r="BN19" s="66">
        <f t="shared" si="66"/>
        <v>0</v>
      </c>
      <c r="BO19" s="67">
        <f t="shared" si="6"/>
        <v>0</v>
      </c>
      <c r="BQ19" s="68">
        <f t="shared" si="30"/>
        <v>5</v>
      </c>
      <c r="BR19" s="68">
        <f t="shared" si="31"/>
        <v>5</v>
      </c>
      <c r="BS19" s="68">
        <f t="shared" si="32"/>
        <v>5</v>
      </c>
      <c r="BT19" s="68">
        <f t="shared" si="33"/>
        <v>5</v>
      </c>
      <c r="BU19" s="68">
        <f t="shared" si="34"/>
        <v>5</v>
      </c>
      <c r="BV19" s="68">
        <f t="shared" si="35"/>
        <v>0</v>
      </c>
      <c r="BW19" s="68">
        <f t="shared" si="36"/>
        <v>0</v>
      </c>
      <c r="BX19" s="68">
        <f t="shared" si="37"/>
        <v>0</v>
      </c>
      <c r="BY19" s="68">
        <f t="shared" si="38"/>
        <v>0</v>
      </c>
      <c r="BZ19" s="68">
        <f t="shared" si="39"/>
        <v>0</v>
      </c>
      <c r="CA19" s="68">
        <f t="shared" si="40"/>
        <v>0</v>
      </c>
      <c r="CB19" s="68">
        <f t="shared" si="41"/>
        <v>0</v>
      </c>
      <c r="CC19" s="68">
        <f t="shared" si="42"/>
        <v>0</v>
      </c>
      <c r="CD19" s="68">
        <f t="shared" si="43"/>
        <v>0</v>
      </c>
      <c r="CE19" s="68">
        <f t="shared" si="8"/>
        <v>0</v>
      </c>
      <c r="CF19" s="68">
        <f t="shared" si="9"/>
        <v>0</v>
      </c>
      <c r="CG19" s="68">
        <f t="shared" si="10"/>
        <v>0</v>
      </c>
      <c r="CH19" s="68">
        <f t="shared" si="11"/>
        <v>0</v>
      </c>
      <c r="CI19" s="68">
        <f t="shared" si="12"/>
        <v>0</v>
      </c>
      <c r="CJ19" s="68">
        <f t="shared" si="13"/>
        <v>0</v>
      </c>
      <c r="CK19" s="68">
        <f t="shared" si="14"/>
        <v>0</v>
      </c>
      <c r="CL19" s="68">
        <f t="shared" si="15"/>
        <v>0</v>
      </c>
      <c r="CM19" s="68">
        <f t="shared" si="16"/>
        <v>0</v>
      </c>
      <c r="CN19" s="68">
        <f t="shared" si="17"/>
        <v>0</v>
      </c>
      <c r="CO19" s="68"/>
      <c r="CP19" s="35">
        <f t="shared" si="44"/>
        <v>0</v>
      </c>
      <c r="CQ19" s="35">
        <f t="shared" si="45"/>
        <v>0</v>
      </c>
      <c r="CR19" s="35">
        <f t="shared" si="46"/>
        <v>0</v>
      </c>
      <c r="CS19" s="35">
        <f t="shared" si="47"/>
        <v>0</v>
      </c>
      <c r="CT19" s="35">
        <f t="shared" si="48"/>
        <v>0</v>
      </c>
      <c r="CU19" s="35">
        <f t="shared" si="49"/>
        <v>0</v>
      </c>
      <c r="CV19" s="35">
        <f t="shared" si="50"/>
        <v>0</v>
      </c>
      <c r="CW19" s="35">
        <f t="shared" si="51"/>
        <v>0</v>
      </c>
      <c r="CX19" s="35">
        <f t="shared" si="52"/>
        <v>0</v>
      </c>
      <c r="CY19" s="35">
        <f t="shared" si="53"/>
        <v>0</v>
      </c>
      <c r="CZ19" s="35">
        <f t="shared" si="54"/>
        <v>0</v>
      </c>
      <c r="DA19" s="35">
        <f t="shared" si="55"/>
        <v>0</v>
      </c>
      <c r="DB19" s="35">
        <f t="shared" si="56"/>
        <v>0</v>
      </c>
      <c r="DC19" s="35">
        <f t="shared" si="57"/>
        <v>0</v>
      </c>
      <c r="DD19" s="35">
        <f t="shared" si="58"/>
        <v>0</v>
      </c>
      <c r="DE19" s="35">
        <f t="shared" si="59"/>
        <v>0</v>
      </c>
      <c r="DF19" s="35">
        <f t="shared" si="19"/>
        <v>0</v>
      </c>
      <c r="DG19" s="35">
        <f t="shared" si="20"/>
        <v>0</v>
      </c>
      <c r="DH19" s="35">
        <f t="shared" si="21"/>
        <v>0</v>
      </c>
      <c r="DI19" s="35">
        <f t="shared" si="22"/>
        <v>0</v>
      </c>
      <c r="DJ19" s="35">
        <f t="shared" si="23"/>
        <v>0</v>
      </c>
      <c r="DK19" s="35">
        <f t="shared" si="24"/>
        <v>0</v>
      </c>
      <c r="DL19" s="35">
        <f t="shared" si="25"/>
        <v>0</v>
      </c>
      <c r="DM19" s="35">
        <f t="shared" si="26"/>
        <v>0</v>
      </c>
      <c r="DN19" s="65"/>
      <c r="DO19" s="35">
        <f t="shared" si="60"/>
        <v>0</v>
      </c>
      <c r="DP19" s="35">
        <f t="shared" si="61"/>
        <v>0</v>
      </c>
      <c r="DQ19" s="35">
        <f t="shared" si="62"/>
        <v>0</v>
      </c>
      <c r="DR19" s="35">
        <f t="shared" si="63"/>
        <v>0</v>
      </c>
      <c r="DS19" s="35">
        <f t="shared" si="64"/>
        <v>0</v>
      </c>
      <c r="DT19" s="65"/>
      <c r="DU19" s="35">
        <f t="shared" si="65"/>
        <v>0</v>
      </c>
      <c r="DW19" s="33">
        <v>13</v>
      </c>
      <c r="DX19" s="33">
        <f>SUM($DW$7:DW19)</f>
        <v>91</v>
      </c>
    </row>
    <row r="20" spans="1:128" x14ac:dyDescent="0.2">
      <c r="A20" s="89" t="str">
        <f t="shared" si="67"/>
        <v/>
      </c>
      <c r="B20" s="90"/>
      <c r="C20" s="90"/>
      <c r="D20" s="91"/>
      <c r="E20" s="92"/>
      <c r="F20" s="93"/>
      <c r="G20" s="93"/>
      <c r="H20" s="93"/>
      <c r="I20" s="93"/>
      <c r="J20" s="93"/>
      <c r="K20" s="93"/>
      <c r="L20" s="93"/>
      <c r="M20" s="93"/>
      <c r="N20" s="93"/>
      <c r="O20" s="93"/>
      <c r="P20" s="93"/>
      <c r="Q20" s="93"/>
      <c r="R20" s="93"/>
      <c r="S20" s="93"/>
      <c r="T20" s="93"/>
      <c r="U20" s="93"/>
      <c r="V20" s="93"/>
      <c r="W20" s="93"/>
      <c r="X20" s="93"/>
      <c r="Y20" s="93"/>
      <c r="Z20" s="93"/>
      <c r="AA20" s="93"/>
      <c r="AB20" s="93"/>
      <c r="AC20" s="93">
        <f t="shared" si="1"/>
        <v>0</v>
      </c>
      <c r="AD20" s="93">
        <f t="shared" si="2"/>
        <v>0</v>
      </c>
      <c r="AE20" s="94"/>
      <c r="AF20" s="95">
        <f t="shared" si="28"/>
        <v>0</v>
      </c>
      <c r="AG20" s="96">
        <f t="shared" si="3"/>
        <v>0</v>
      </c>
      <c r="AH20" s="97">
        <f t="shared" si="4"/>
        <v>0</v>
      </c>
      <c r="AI20" s="98" t="str">
        <f>IF(A20&lt;=$AF$3,SUM(AI$4)/Sailor*(Sailor+1-A20),"")</f>
        <v/>
      </c>
      <c r="AJ20" s="65"/>
      <c r="AK20" s="66">
        <f t="shared" si="29"/>
        <v>0</v>
      </c>
      <c r="AL20" s="66">
        <f t="shared" si="66"/>
        <v>0</v>
      </c>
      <c r="AM20" s="66">
        <f t="shared" si="66"/>
        <v>0</v>
      </c>
      <c r="AN20" s="66">
        <f t="shared" si="66"/>
        <v>0</v>
      </c>
      <c r="AO20" s="66">
        <f t="shared" si="66"/>
        <v>0</v>
      </c>
      <c r="AP20" s="66">
        <f t="shared" si="66"/>
        <v>0</v>
      </c>
      <c r="AQ20" s="66">
        <f t="shared" si="66"/>
        <v>0</v>
      </c>
      <c r="AR20" s="66">
        <f t="shared" si="66"/>
        <v>0</v>
      </c>
      <c r="AS20" s="66">
        <f t="shared" si="66"/>
        <v>0</v>
      </c>
      <c r="AT20" s="66">
        <f t="shared" si="66"/>
        <v>0</v>
      </c>
      <c r="AU20" s="66">
        <f t="shared" si="66"/>
        <v>0</v>
      </c>
      <c r="AV20" s="66">
        <f t="shared" si="66"/>
        <v>0</v>
      </c>
      <c r="AW20" s="66">
        <f t="shared" si="66"/>
        <v>0</v>
      </c>
      <c r="AX20" s="66">
        <f t="shared" si="66"/>
        <v>0</v>
      </c>
      <c r="AY20" s="66">
        <f t="shared" si="66"/>
        <v>0</v>
      </c>
      <c r="AZ20" s="66">
        <f t="shared" si="66"/>
        <v>0</v>
      </c>
      <c r="BA20" s="66">
        <f t="shared" si="66"/>
        <v>0</v>
      </c>
      <c r="BB20" s="66">
        <f t="shared" si="66"/>
        <v>0</v>
      </c>
      <c r="BC20" s="66">
        <f t="shared" si="66"/>
        <v>0</v>
      </c>
      <c r="BD20" s="66">
        <f t="shared" si="66"/>
        <v>0</v>
      </c>
      <c r="BE20" s="66">
        <f t="shared" si="66"/>
        <v>0</v>
      </c>
      <c r="BF20" s="66">
        <f t="shared" si="66"/>
        <v>0</v>
      </c>
      <c r="BG20" s="66">
        <f t="shared" si="66"/>
        <v>0</v>
      </c>
      <c r="BH20" s="66">
        <f t="shared" si="66"/>
        <v>0</v>
      </c>
      <c r="BI20" s="66">
        <f t="shared" si="66"/>
        <v>0</v>
      </c>
      <c r="BJ20" s="66">
        <f t="shared" si="66"/>
        <v>0</v>
      </c>
      <c r="BK20" s="66">
        <f t="shared" si="66"/>
        <v>0</v>
      </c>
      <c r="BL20" s="66">
        <f t="shared" si="66"/>
        <v>0</v>
      </c>
      <c r="BM20" s="66">
        <f t="shared" si="66"/>
        <v>0</v>
      </c>
      <c r="BN20" s="66">
        <f t="shared" si="66"/>
        <v>0</v>
      </c>
      <c r="BO20" s="67">
        <f t="shared" si="6"/>
        <v>0</v>
      </c>
      <c r="BQ20" s="68">
        <f t="shared" si="30"/>
        <v>5</v>
      </c>
      <c r="BR20" s="68">
        <f t="shared" si="31"/>
        <v>5</v>
      </c>
      <c r="BS20" s="68">
        <f t="shared" si="32"/>
        <v>5</v>
      </c>
      <c r="BT20" s="68">
        <f t="shared" si="33"/>
        <v>5</v>
      </c>
      <c r="BU20" s="68">
        <f t="shared" si="34"/>
        <v>5</v>
      </c>
      <c r="BV20" s="68">
        <f t="shared" si="35"/>
        <v>0</v>
      </c>
      <c r="BW20" s="68">
        <f t="shared" si="36"/>
        <v>0</v>
      </c>
      <c r="BX20" s="68">
        <f t="shared" si="37"/>
        <v>0</v>
      </c>
      <c r="BY20" s="68">
        <f t="shared" si="38"/>
        <v>0</v>
      </c>
      <c r="BZ20" s="68">
        <f t="shared" si="39"/>
        <v>0</v>
      </c>
      <c r="CA20" s="68">
        <f t="shared" si="40"/>
        <v>0</v>
      </c>
      <c r="CB20" s="68">
        <f t="shared" si="41"/>
        <v>0</v>
      </c>
      <c r="CC20" s="68">
        <f t="shared" si="42"/>
        <v>0</v>
      </c>
      <c r="CD20" s="68">
        <f t="shared" si="43"/>
        <v>0</v>
      </c>
      <c r="CE20" s="68">
        <f t="shared" si="8"/>
        <v>0</v>
      </c>
      <c r="CF20" s="68">
        <f t="shared" si="9"/>
        <v>0</v>
      </c>
      <c r="CG20" s="68">
        <f t="shared" si="10"/>
        <v>0</v>
      </c>
      <c r="CH20" s="68">
        <f t="shared" si="11"/>
        <v>0</v>
      </c>
      <c r="CI20" s="68">
        <f t="shared" si="12"/>
        <v>0</v>
      </c>
      <c r="CJ20" s="68">
        <f t="shared" si="13"/>
        <v>0</v>
      </c>
      <c r="CK20" s="68">
        <f t="shared" si="14"/>
        <v>0</v>
      </c>
      <c r="CL20" s="68">
        <f t="shared" si="15"/>
        <v>0</v>
      </c>
      <c r="CM20" s="68">
        <f t="shared" si="16"/>
        <v>0</v>
      </c>
      <c r="CN20" s="68">
        <f t="shared" si="17"/>
        <v>0</v>
      </c>
      <c r="CO20" s="68"/>
      <c r="CP20" s="35">
        <f t="shared" si="44"/>
        <v>0</v>
      </c>
      <c r="CQ20" s="35">
        <f t="shared" si="45"/>
        <v>0</v>
      </c>
      <c r="CR20" s="35">
        <f t="shared" si="46"/>
        <v>0</v>
      </c>
      <c r="CS20" s="35">
        <f t="shared" si="47"/>
        <v>0</v>
      </c>
      <c r="CT20" s="35">
        <f t="shared" si="48"/>
        <v>0</v>
      </c>
      <c r="CU20" s="35">
        <f t="shared" si="49"/>
        <v>0</v>
      </c>
      <c r="CV20" s="35">
        <f t="shared" si="50"/>
        <v>0</v>
      </c>
      <c r="CW20" s="35">
        <f t="shared" si="51"/>
        <v>0</v>
      </c>
      <c r="CX20" s="35">
        <f t="shared" si="52"/>
        <v>0</v>
      </c>
      <c r="CY20" s="35">
        <f t="shared" si="53"/>
        <v>0</v>
      </c>
      <c r="CZ20" s="35">
        <f t="shared" si="54"/>
        <v>0</v>
      </c>
      <c r="DA20" s="35">
        <f t="shared" si="55"/>
        <v>0</v>
      </c>
      <c r="DB20" s="35">
        <f t="shared" si="56"/>
        <v>0</v>
      </c>
      <c r="DC20" s="35">
        <f t="shared" si="57"/>
        <v>0</v>
      </c>
      <c r="DD20" s="35">
        <f t="shared" si="58"/>
        <v>0</v>
      </c>
      <c r="DE20" s="35">
        <f t="shared" si="59"/>
        <v>0</v>
      </c>
      <c r="DF20" s="35">
        <f t="shared" si="19"/>
        <v>0</v>
      </c>
      <c r="DG20" s="35">
        <f t="shared" si="20"/>
        <v>0</v>
      </c>
      <c r="DH20" s="35">
        <f t="shared" si="21"/>
        <v>0</v>
      </c>
      <c r="DI20" s="35">
        <f t="shared" si="22"/>
        <v>0</v>
      </c>
      <c r="DJ20" s="35">
        <f t="shared" si="23"/>
        <v>0</v>
      </c>
      <c r="DK20" s="35">
        <f t="shared" si="24"/>
        <v>0</v>
      </c>
      <c r="DL20" s="35">
        <f t="shared" si="25"/>
        <v>0</v>
      </c>
      <c r="DM20" s="35">
        <f t="shared" si="26"/>
        <v>0</v>
      </c>
      <c r="DN20" s="65"/>
      <c r="DO20" s="35">
        <f t="shared" si="60"/>
        <v>0</v>
      </c>
      <c r="DP20" s="35">
        <f t="shared" si="61"/>
        <v>0</v>
      </c>
      <c r="DQ20" s="35">
        <f t="shared" si="62"/>
        <v>0</v>
      </c>
      <c r="DR20" s="35">
        <f t="shared" si="63"/>
        <v>0</v>
      </c>
      <c r="DS20" s="35">
        <f t="shared" si="64"/>
        <v>0</v>
      </c>
      <c r="DT20" s="65"/>
      <c r="DU20" s="35">
        <f t="shared" si="65"/>
        <v>0</v>
      </c>
      <c r="DW20" s="33">
        <v>14</v>
      </c>
      <c r="DX20" s="33">
        <f>SUM($DW$7:DW20)</f>
        <v>105</v>
      </c>
    </row>
    <row r="21" spans="1:128" x14ac:dyDescent="0.2">
      <c r="A21" s="99" t="str">
        <f t="shared" si="67"/>
        <v/>
      </c>
      <c r="B21" s="100"/>
      <c r="C21" s="100"/>
      <c r="D21" s="110"/>
      <c r="E21" s="102"/>
      <c r="F21" s="103"/>
      <c r="G21" s="103"/>
      <c r="H21" s="103"/>
      <c r="I21" s="103"/>
      <c r="J21" s="103"/>
      <c r="K21" s="103"/>
      <c r="L21" s="103"/>
      <c r="M21" s="103"/>
      <c r="N21" s="103"/>
      <c r="O21" s="103"/>
      <c r="P21" s="103"/>
      <c r="Q21" s="104"/>
      <c r="R21" s="103"/>
      <c r="S21" s="103"/>
      <c r="T21" s="103"/>
      <c r="U21" s="103"/>
      <c r="V21" s="103"/>
      <c r="W21" s="103"/>
      <c r="X21" s="103"/>
      <c r="Y21" s="103"/>
      <c r="Z21" s="103"/>
      <c r="AA21" s="103"/>
      <c r="AB21" s="103"/>
      <c r="AC21" s="103">
        <f t="shared" si="1"/>
        <v>0</v>
      </c>
      <c r="AD21" s="103">
        <f t="shared" si="2"/>
        <v>0</v>
      </c>
      <c r="AE21" s="105"/>
      <c r="AF21" s="106">
        <f t="shared" si="28"/>
        <v>0</v>
      </c>
      <c r="AG21" s="107">
        <f t="shared" si="3"/>
        <v>0</v>
      </c>
      <c r="AH21" s="108">
        <f t="shared" si="4"/>
        <v>0</v>
      </c>
      <c r="AI21" s="109" t="str">
        <f>IF(A21&lt;=$AF$3,SUM(AI$4)/Sailor*(Sailor+1-A21),"")</f>
        <v/>
      </c>
      <c r="AJ21" s="65"/>
      <c r="AK21" s="66">
        <f t="shared" si="29"/>
        <v>0</v>
      </c>
      <c r="AL21" s="66">
        <f t="shared" si="66"/>
        <v>0</v>
      </c>
      <c r="AM21" s="66">
        <f t="shared" si="66"/>
        <v>0</v>
      </c>
      <c r="AN21" s="66">
        <f t="shared" si="66"/>
        <v>0</v>
      </c>
      <c r="AO21" s="66">
        <f t="shared" si="66"/>
        <v>0</v>
      </c>
      <c r="AP21" s="66">
        <f t="shared" si="66"/>
        <v>0</v>
      </c>
      <c r="AQ21" s="66">
        <f t="shared" si="66"/>
        <v>0</v>
      </c>
      <c r="AR21" s="66">
        <f t="shared" si="66"/>
        <v>0</v>
      </c>
      <c r="AS21" s="66">
        <f t="shared" si="66"/>
        <v>0</v>
      </c>
      <c r="AT21" s="66">
        <f t="shared" si="66"/>
        <v>0</v>
      </c>
      <c r="AU21" s="66">
        <f t="shared" si="66"/>
        <v>0</v>
      </c>
      <c r="AV21" s="66">
        <f t="shared" si="66"/>
        <v>0</v>
      </c>
      <c r="AW21" s="66">
        <f t="shared" si="66"/>
        <v>0</v>
      </c>
      <c r="AX21" s="66">
        <f t="shared" si="66"/>
        <v>0</v>
      </c>
      <c r="AY21" s="66">
        <f t="shared" si="66"/>
        <v>0</v>
      </c>
      <c r="AZ21" s="66">
        <f t="shared" si="66"/>
        <v>0</v>
      </c>
      <c r="BA21" s="66">
        <f t="shared" si="66"/>
        <v>0</v>
      </c>
      <c r="BB21" s="66">
        <f t="shared" si="66"/>
        <v>0</v>
      </c>
      <c r="BC21" s="66">
        <f t="shared" si="66"/>
        <v>0</v>
      </c>
      <c r="BD21" s="66">
        <f t="shared" si="66"/>
        <v>0</v>
      </c>
      <c r="BE21" s="66">
        <f t="shared" si="66"/>
        <v>0</v>
      </c>
      <c r="BF21" s="66">
        <f t="shared" si="66"/>
        <v>0</v>
      </c>
      <c r="BG21" s="66">
        <f t="shared" si="66"/>
        <v>0</v>
      </c>
      <c r="BH21" s="66">
        <f t="shared" si="66"/>
        <v>0</v>
      </c>
      <c r="BI21" s="66">
        <f t="shared" si="66"/>
        <v>0</v>
      </c>
      <c r="BJ21" s="66">
        <f t="shared" si="66"/>
        <v>0</v>
      </c>
      <c r="BK21" s="66">
        <f t="shared" si="66"/>
        <v>0</v>
      </c>
      <c r="BL21" s="66">
        <f t="shared" si="66"/>
        <v>0</v>
      </c>
      <c r="BM21" s="66">
        <f t="shared" si="66"/>
        <v>0</v>
      </c>
      <c r="BN21" s="66">
        <f t="shared" si="66"/>
        <v>0</v>
      </c>
      <c r="BO21" s="67">
        <f t="shared" si="6"/>
        <v>0</v>
      </c>
      <c r="BQ21" s="68">
        <f t="shared" si="30"/>
        <v>5</v>
      </c>
      <c r="BR21" s="68">
        <f t="shared" si="31"/>
        <v>5</v>
      </c>
      <c r="BS21" s="68">
        <f t="shared" si="32"/>
        <v>5</v>
      </c>
      <c r="BT21" s="68">
        <f t="shared" si="33"/>
        <v>5</v>
      </c>
      <c r="BU21" s="68">
        <f t="shared" si="34"/>
        <v>5</v>
      </c>
      <c r="BV21" s="68">
        <f t="shared" si="35"/>
        <v>0</v>
      </c>
      <c r="BW21" s="68">
        <f t="shared" si="36"/>
        <v>0</v>
      </c>
      <c r="BX21" s="68">
        <f t="shared" si="37"/>
        <v>0</v>
      </c>
      <c r="BY21" s="68">
        <f t="shared" si="38"/>
        <v>0</v>
      </c>
      <c r="BZ21" s="68">
        <f t="shared" si="39"/>
        <v>0</v>
      </c>
      <c r="CA21" s="68">
        <f t="shared" si="40"/>
        <v>0</v>
      </c>
      <c r="CB21" s="68">
        <f t="shared" si="41"/>
        <v>0</v>
      </c>
      <c r="CC21" s="68">
        <f t="shared" si="42"/>
        <v>0</v>
      </c>
      <c r="CD21" s="68">
        <f t="shared" si="43"/>
        <v>0</v>
      </c>
      <c r="CE21" s="68">
        <f t="shared" si="8"/>
        <v>0</v>
      </c>
      <c r="CF21" s="68">
        <f t="shared" si="9"/>
        <v>0</v>
      </c>
      <c r="CG21" s="68">
        <f t="shared" si="10"/>
        <v>0</v>
      </c>
      <c r="CH21" s="68">
        <f t="shared" si="11"/>
        <v>0</v>
      </c>
      <c r="CI21" s="68">
        <f t="shared" si="12"/>
        <v>0</v>
      </c>
      <c r="CJ21" s="68">
        <f t="shared" si="13"/>
        <v>0</v>
      </c>
      <c r="CK21" s="68">
        <f t="shared" si="14"/>
        <v>0</v>
      </c>
      <c r="CL21" s="68">
        <f t="shared" si="15"/>
        <v>0</v>
      </c>
      <c r="CM21" s="68">
        <f t="shared" si="16"/>
        <v>0</v>
      </c>
      <c r="CN21" s="68">
        <f t="shared" si="17"/>
        <v>0</v>
      </c>
      <c r="CO21" s="68"/>
      <c r="CP21" s="35">
        <f t="shared" si="44"/>
        <v>0</v>
      </c>
      <c r="CQ21" s="35">
        <f t="shared" si="45"/>
        <v>0</v>
      </c>
      <c r="CR21" s="35">
        <f t="shared" si="46"/>
        <v>0</v>
      </c>
      <c r="CS21" s="35">
        <f t="shared" si="47"/>
        <v>0</v>
      </c>
      <c r="CT21" s="35">
        <f t="shared" si="48"/>
        <v>0</v>
      </c>
      <c r="CU21" s="35">
        <f t="shared" si="49"/>
        <v>0</v>
      </c>
      <c r="CV21" s="35">
        <f t="shared" si="50"/>
        <v>0</v>
      </c>
      <c r="CW21" s="35">
        <f t="shared" si="51"/>
        <v>0</v>
      </c>
      <c r="CX21" s="35">
        <f t="shared" si="52"/>
        <v>0</v>
      </c>
      <c r="CY21" s="35">
        <f t="shared" si="53"/>
        <v>0</v>
      </c>
      <c r="CZ21" s="35">
        <f t="shared" si="54"/>
        <v>0</v>
      </c>
      <c r="DA21" s="35">
        <f t="shared" si="55"/>
        <v>0</v>
      </c>
      <c r="DB21" s="35">
        <f t="shared" si="56"/>
        <v>0</v>
      </c>
      <c r="DC21" s="35">
        <f t="shared" si="57"/>
        <v>0</v>
      </c>
      <c r="DD21" s="35">
        <f t="shared" si="58"/>
        <v>0</v>
      </c>
      <c r="DE21" s="35">
        <f t="shared" si="59"/>
        <v>0</v>
      </c>
      <c r="DF21" s="35">
        <f t="shared" si="19"/>
        <v>0</v>
      </c>
      <c r="DG21" s="35">
        <f t="shared" si="20"/>
        <v>0</v>
      </c>
      <c r="DH21" s="35">
        <f t="shared" si="21"/>
        <v>0</v>
      </c>
      <c r="DI21" s="35">
        <f t="shared" si="22"/>
        <v>0</v>
      </c>
      <c r="DJ21" s="35">
        <f t="shared" si="23"/>
        <v>0</v>
      </c>
      <c r="DK21" s="35">
        <f t="shared" si="24"/>
        <v>0</v>
      </c>
      <c r="DL21" s="35">
        <f t="shared" si="25"/>
        <v>0</v>
      </c>
      <c r="DM21" s="35">
        <f t="shared" si="26"/>
        <v>0</v>
      </c>
      <c r="DN21" s="65"/>
      <c r="DO21" s="35">
        <f t="shared" si="60"/>
        <v>0</v>
      </c>
      <c r="DP21" s="35">
        <f t="shared" si="61"/>
        <v>0</v>
      </c>
      <c r="DQ21" s="35">
        <f t="shared" si="62"/>
        <v>0</v>
      </c>
      <c r="DR21" s="35">
        <f t="shared" si="63"/>
        <v>0</v>
      </c>
      <c r="DS21" s="35">
        <f t="shared" si="64"/>
        <v>0</v>
      </c>
      <c r="DT21" s="65"/>
      <c r="DU21" s="35">
        <f t="shared" si="65"/>
        <v>0</v>
      </c>
      <c r="DW21" s="33">
        <v>15</v>
      </c>
      <c r="DX21" s="33">
        <f>SUM($DW$7:DW21)</f>
        <v>120</v>
      </c>
    </row>
    <row r="22" spans="1:128" x14ac:dyDescent="0.2">
      <c r="A22" s="89" t="str">
        <f t="shared" si="67"/>
        <v/>
      </c>
      <c r="B22" s="90"/>
      <c r="C22" s="90"/>
      <c r="D22" s="91"/>
      <c r="E22" s="92"/>
      <c r="F22" s="93"/>
      <c r="G22" s="93"/>
      <c r="H22" s="93"/>
      <c r="I22" s="93"/>
      <c r="J22" s="93"/>
      <c r="K22" s="93"/>
      <c r="L22" s="93"/>
      <c r="M22" s="93"/>
      <c r="N22" s="93"/>
      <c r="O22" s="93"/>
      <c r="P22" s="93"/>
      <c r="Q22" s="93"/>
      <c r="R22" s="93"/>
      <c r="S22" s="93"/>
      <c r="T22" s="93"/>
      <c r="U22" s="93"/>
      <c r="V22" s="93"/>
      <c r="W22" s="93"/>
      <c r="X22" s="93"/>
      <c r="Y22" s="93"/>
      <c r="Z22" s="93"/>
      <c r="AA22" s="93"/>
      <c r="AB22" s="93"/>
      <c r="AC22" s="93">
        <f t="shared" si="1"/>
        <v>0</v>
      </c>
      <c r="AD22" s="93">
        <f t="shared" si="2"/>
        <v>0</v>
      </c>
      <c r="AE22" s="94"/>
      <c r="AF22" s="95">
        <f t="shared" si="28"/>
        <v>0</v>
      </c>
      <c r="AG22" s="96">
        <f t="shared" si="3"/>
        <v>0</v>
      </c>
      <c r="AH22" s="97">
        <f t="shared" si="4"/>
        <v>0</v>
      </c>
      <c r="AI22" s="98" t="str">
        <f>IF(A22&lt;=$AF$3,SUM(AI$4)/Sailor*(Sailor+1-A22),"")</f>
        <v/>
      </c>
      <c r="AJ22" s="65"/>
      <c r="AK22" s="66">
        <f t="shared" si="29"/>
        <v>0</v>
      </c>
      <c r="AL22" s="66">
        <f t="shared" si="66"/>
        <v>0</v>
      </c>
      <c r="AM22" s="66">
        <f t="shared" si="66"/>
        <v>0</v>
      </c>
      <c r="AN22" s="66">
        <f t="shared" si="66"/>
        <v>0</v>
      </c>
      <c r="AO22" s="66">
        <f t="shared" si="66"/>
        <v>0</v>
      </c>
      <c r="AP22" s="66">
        <f t="shared" si="66"/>
        <v>0</v>
      </c>
      <c r="AQ22" s="66">
        <f t="shared" si="66"/>
        <v>0</v>
      </c>
      <c r="AR22" s="66">
        <f t="shared" si="66"/>
        <v>0</v>
      </c>
      <c r="AS22" s="66">
        <f t="shared" si="66"/>
        <v>0</v>
      </c>
      <c r="AT22" s="66">
        <f t="shared" si="66"/>
        <v>0</v>
      </c>
      <c r="AU22" s="66">
        <f t="shared" si="66"/>
        <v>0</v>
      </c>
      <c r="AV22" s="66">
        <f t="shared" si="66"/>
        <v>0</v>
      </c>
      <c r="AW22" s="66">
        <f t="shared" si="66"/>
        <v>0</v>
      </c>
      <c r="AX22" s="66">
        <f t="shared" si="66"/>
        <v>0</v>
      </c>
      <c r="AY22" s="66">
        <f t="shared" si="66"/>
        <v>0</v>
      </c>
      <c r="AZ22" s="66">
        <f t="shared" si="66"/>
        <v>0</v>
      </c>
      <c r="BA22" s="66">
        <f t="shared" si="66"/>
        <v>0</v>
      </c>
      <c r="BB22" s="66">
        <f t="shared" si="66"/>
        <v>0</v>
      </c>
      <c r="BC22" s="66">
        <f t="shared" si="66"/>
        <v>0</v>
      </c>
      <c r="BD22" s="66">
        <f t="shared" si="66"/>
        <v>0</v>
      </c>
      <c r="BE22" s="66">
        <f t="shared" si="66"/>
        <v>0</v>
      </c>
      <c r="BF22" s="66">
        <f t="shared" si="66"/>
        <v>0</v>
      </c>
      <c r="BG22" s="66">
        <f t="shared" si="66"/>
        <v>0</v>
      </c>
      <c r="BH22" s="66">
        <f t="shared" si="66"/>
        <v>0</v>
      </c>
      <c r="BI22" s="66">
        <f t="shared" si="66"/>
        <v>0</v>
      </c>
      <c r="BJ22" s="66">
        <f t="shared" si="66"/>
        <v>0</v>
      </c>
      <c r="BK22" s="66">
        <f t="shared" si="66"/>
        <v>0</v>
      </c>
      <c r="BL22" s="66">
        <f t="shared" si="66"/>
        <v>0</v>
      </c>
      <c r="BM22" s="66">
        <f t="shared" si="66"/>
        <v>0</v>
      </c>
      <c r="BN22" s="66">
        <f t="shared" si="66"/>
        <v>0</v>
      </c>
      <c r="BO22" s="67">
        <f t="shared" si="6"/>
        <v>0</v>
      </c>
      <c r="BQ22" s="68">
        <f t="shared" si="30"/>
        <v>5</v>
      </c>
      <c r="BR22" s="68">
        <f t="shared" si="31"/>
        <v>5</v>
      </c>
      <c r="BS22" s="68">
        <f t="shared" si="32"/>
        <v>5</v>
      </c>
      <c r="BT22" s="68">
        <f t="shared" si="33"/>
        <v>5</v>
      </c>
      <c r="BU22" s="68">
        <f t="shared" si="34"/>
        <v>5</v>
      </c>
      <c r="BV22" s="68">
        <f t="shared" si="35"/>
        <v>0</v>
      </c>
      <c r="BW22" s="68">
        <f t="shared" si="36"/>
        <v>0</v>
      </c>
      <c r="BX22" s="68">
        <f t="shared" si="37"/>
        <v>0</v>
      </c>
      <c r="BY22" s="68">
        <f t="shared" si="38"/>
        <v>0</v>
      </c>
      <c r="BZ22" s="68">
        <f t="shared" si="39"/>
        <v>0</v>
      </c>
      <c r="CA22" s="68">
        <f t="shared" si="40"/>
        <v>0</v>
      </c>
      <c r="CB22" s="68">
        <f t="shared" si="41"/>
        <v>0</v>
      </c>
      <c r="CC22" s="68">
        <f t="shared" si="42"/>
        <v>0</v>
      </c>
      <c r="CD22" s="68">
        <f t="shared" si="43"/>
        <v>0</v>
      </c>
      <c r="CE22" s="68">
        <f t="shared" si="8"/>
        <v>0</v>
      </c>
      <c r="CF22" s="68">
        <f t="shared" si="9"/>
        <v>0</v>
      </c>
      <c r="CG22" s="68">
        <f t="shared" si="10"/>
        <v>0</v>
      </c>
      <c r="CH22" s="68">
        <f t="shared" si="11"/>
        <v>0</v>
      </c>
      <c r="CI22" s="68">
        <f t="shared" si="12"/>
        <v>0</v>
      </c>
      <c r="CJ22" s="68">
        <f t="shared" si="13"/>
        <v>0</v>
      </c>
      <c r="CK22" s="68">
        <f t="shared" si="14"/>
        <v>0</v>
      </c>
      <c r="CL22" s="68">
        <f t="shared" si="15"/>
        <v>0</v>
      </c>
      <c r="CM22" s="68">
        <f t="shared" si="16"/>
        <v>0</v>
      </c>
      <c r="CN22" s="68">
        <f t="shared" si="17"/>
        <v>0</v>
      </c>
      <c r="CO22" s="68"/>
      <c r="CP22" s="35">
        <f t="shared" si="44"/>
        <v>0</v>
      </c>
      <c r="CQ22" s="35">
        <f t="shared" si="45"/>
        <v>0</v>
      </c>
      <c r="CR22" s="35">
        <f t="shared" si="46"/>
        <v>0</v>
      </c>
      <c r="CS22" s="35">
        <f t="shared" si="47"/>
        <v>0</v>
      </c>
      <c r="CT22" s="35">
        <f t="shared" si="48"/>
        <v>0</v>
      </c>
      <c r="CU22" s="35">
        <f t="shared" si="49"/>
        <v>0</v>
      </c>
      <c r="CV22" s="35">
        <f t="shared" si="50"/>
        <v>0</v>
      </c>
      <c r="CW22" s="35">
        <f t="shared" si="51"/>
        <v>0</v>
      </c>
      <c r="CX22" s="35">
        <f t="shared" si="52"/>
        <v>0</v>
      </c>
      <c r="CY22" s="35">
        <f t="shared" si="53"/>
        <v>0</v>
      </c>
      <c r="CZ22" s="35">
        <f t="shared" si="54"/>
        <v>0</v>
      </c>
      <c r="DA22" s="35">
        <f t="shared" si="55"/>
        <v>0</v>
      </c>
      <c r="DB22" s="35">
        <f t="shared" si="56"/>
        <v>0</v>
      </c>
      <c r="DC22" s="35">
        <f t="shared" si="57"/>
        <v>0</v>
      </c>
      <c r="DD22" s="35">
        <f t="shared" si="58"/>
        <v>0</v>
      </c>
      <c r="DE22" s="35">
        <f t="shared" si="59"/>
        <v>0</v>
      </c>
      <c r="DF22" s="35">
        <f t="shared" si="19"/>
        <v>0</v>
      </c>
      <c r="DG22" s="35">
        <f t="shared" si="20"/>
        <v>0</v>
      </c>
      <c r="DH22" s="35">
        <f t="shared" si="21"/>
        <v>0</v>
      </c>
      <c r="DI22" s="35">
        <f t="shared" si="22"/>
        <v>0</v>
      </c>
      <c r="DJ22" s="35">
        <f t="shared" si="23"/>
        <v>0</v>
      </c>
      <c r="DK22" s="35">
        <f t="shared" si="24"/>
        <v>0</v>
      </c>
      <c r="DL22" s="35">
        <f t="shared" si="25"/>
        <v>0</v>
      </c>
      <c r="DM22" s="35">
        <f t="shared" si="26"/>
        <v>0</v>
      </c>
      <c r="DN22" s="65"/>
      <c r="DO22" s="35">
        <f t="shared" si="60"/>
        <v>0</v>
      </c>
      <c r="DP22" s="35">
        <f t="shared" si="61"/>
        <v>0</v>
      </c>
      <c r="DQ22" s="35">
        <f t="shared" si="62"/>
        <v>0</v>
      </c>
      <c r="DR22" s="35">
        <f t="shared" si="63"/>
        <v>0</v>
      </c>
      <c r="DS22" s="35">
        <f t="shared" si="64"/>
        <v>0</v>
      </c>
      <c r="DT22" s="65"/>
      <c r="DU22" s="35">
        <f t="shared" si="65"/>
        <v>0</v>
      </c>
      <c r="DW22" s="33">
        <v>16</v>
      </c>
      <c r="DX22" s="33">
        <f>SUM($DW$7:DW22)</f>
        <v>136</v>
      </c>
    </row>
    <row r="23" spans="1:128" x14ac:dyDescent="0.2">
      <c r="A23" s="99" t="str">
        <f t="shared" si="67"/>
        <v/>
      </c>
      <c r="B23" s="100"/>
      <c r="C23" s="100"/>
      <c r="D23" s="110"/>
      <c r="E23" s="102"/>
      <c r="F23" s="103"/>
      <c r="G23" s="103"/>
      <c r="H23" s="103"/>
      <c r="I23" s="103"/>
      <c r="J23" s="103"/>
      <c r="K23" s="103"/>
      <c r="L23" s="103"/>
      <c r="M23" s="103"/>
      <c r="N23" s="103"/>
      <c r="O23" s="103"/>
      <c r="P23" s="103"/>
      <c r="Q23" s="104"/>
      <c r="R23" s="103"/>
      <c r="S23" s="103"/>
      <c r="T23" s="103"/>
      <c r="U23" s="103"/>
      <c r="V23" s="103"/>
      <c r="W23" s="103"/>
      <c r="X23" s="103"/>
      <c r="Y23" s="103"/>
      <c r="Z23" s="103"/>
      <c r="AA23" s="103"/>
      <c r="AB23" s="103"/>
      <c r="AC23" s="103">
        <f t="shared" si="1"/>
        <v>0</v>
      </c>
      <c r="AD23" s="103">
        <f t="shared" si="2"/>
        <v>0</v>
      </c>
      <c r="AE23" s="105"/>
      <c r="AF23" s="106">
        <f t="shared" si="28"/>
        <v>0</v>
      </c>
      <c r="AG23" s="107">
        <f t="shared" si="3"/>
        <v>0</v>
      </c>
      <c r="AH23" s="108">
        <f t="shared" si="4"/>
        <v>0</v>
      </c>
      <c r="AI23" s="109" t="str">
        <f>IF(A23&lt;=$AF$3,SUM($AI$4)/Sailor*(Sailor+1-A23),"")</f>
        <v/>
      </c>
      <c r="AJ23" s="65"/>
      <c r="AK23" s="66">
        <f t="shared" si="29"/>
        <v>0</v>
      </c>
      <c r="AL23" s="66">
        <f t="shared" si="66"/>
        <v>0</v>
      </c>
      <c r="AM23" s="66">
        <f t="shared" si="66"/>
        <v>0</v>
      </c>
      <c r="AN23" s="66">
        <f t="shared" si="66"/>
        <v>0</v>
      </c>
      <c r="AO23" s="66">
        <f t="shared" si="66"/>
        <v>0</v>
      </c>
      <c r="AP23" s="66">
        <f t="shared" si="66"/>
        <v>0</v>
      </c>
      <c r="AQ23" s="66">
        <f t="shared" si="66"/>
        <v>0</v>
      </c>
      <c r="AR23" s="66">
        <f t="shared" si="66"/>
        <v>0</v>
      </c>
      <c r="AS23" s="66">
        <f t="shared" si="66"/>
        <v>0</v>
      </c>
      <c r="AT23" s="66">
        <f t="shared" si="66"/>
        <v>0</v>
      </c>
      <c r="AU23" s="66">
        <f t="shared" si="66"/>
        <v>0</v>
      </c>
      <c r="AV23" s="66">
        <f t="shared" si="66"/>
        <v>0</v>
      </c>
      <c r="AW23" s="66">
        <f t="shared" si="66"/>
        <v>0</v>
      </c>
      <c r="AX23" s="66">
        <f t="shared" si="66"/>
        <v>0</v>
      </c>
      <c r="AY23" s="66">
        <f t="shared" si="66"/>
        <v>0</v>
      </c>
      <c r="AZ23" s="66">
        <f t="shared" si="66"/>
        <v>0</v>
      </c>
      <c r="BA23" s="66">
        <f t="shared" si="66"/>
        <v>0</v>
      </c>
      <c r="BB23" s="66">
        <f t="shared" si="66"/>
        <v>0</v>
      </c>
      <c r="BC23" s="66">
        <f t="shared" si="66"/>
        <v>0</v>
      </c>
      <c r="BD23" s="66">
        <f t="shared" si="66"/>
        <v>0</v>
      </c>
      <c r="BE23" s="66">
        <f t="shared" si="66"/>
        <v>0</v>
      </c>
      <c r="BF23" s="66">
        <f t="shared" si="66"/>
        <v>0</v>
      </c>
      <c r="BG23" s="66">
        <f t="shared" si="66"/>
        <v>0</v>
      </c>
      <c r="BH23" s="66">
        <f t="shared" si="66"/>
        <v>0</v>
      </c>
      <c r="BI23" s="66">
        <f t="shared" si="66"/>
        <v>0</v>
      </c>
      <c r="BJ23" s="66">
        <f t="shared" si="66"/>
        <v>0</v>
      </c>
      <c r="BK23" s="66">
        <f t="shared" si="66"/>
        <v>0</v>
      </c>
      <c r="BL23" s="66">
        <f t="shared" si="66"/>
        <v>0</v>
      </c>
      <c r="BM23" s="66">
        <f t="shared" si="66"/>
        <v>0</v>
      </c>
      <c r="BN23" s="66">
        <f t="shared" si="66"/>
        <v>0</v>
      </c>
      <c r="BO23" s="67">
        <f t="shared" si="6"/>
        <v>0</v>
      </c>
      <c r="BQ23" s="68">
        <f t="shared" si="30"/>
        <v>5</v>
      </c>
      <c r="BR23" s="68">
        <f t="shared" si="31"/>
        <v>5</v>
      </c>
      <c r="BS23" s="68">
        <f t="shared" si="32"/>
        <v>5</v>
      </c>
      <c r="BT23" s="68">
        <f t="shared" si="33"/>
        <v>5</v>
      </c>
      <c r="BU23" s="68">
        <f t="shared" si="34"/>
        <v>5</v>
      </c>
      <c r="BV23" s="68">
        <f t="shared" si="35"/>
        <v>0</v>
      </c>
      <c r="BW23" s="68">
        <f t="shared" si="36"/>
        <v>0</v>
      </c>
      <c r="BX23" s="68">
        <f t="shared" si="37"/>
        <v>0</v>
      </c>
      <c r="BY23" s="68">
        <f t="shared" si="38"/>
        <v>0</v>
      </c>
      <c r="BZ23" s="68">
        <f t="shared" si="39"/>
        <v>0</v>
      </c>
      <c r="CA23" s="68">
        <f t="shared" si="40"/>
        <v>0</v>
      </c>
      <c r="CB23" s="68">
        <f t="shared" si="41"/>
        <v>0</v>
      </c>
      <c r="CC23" s="68">
        <f t="shared" si="42"/>
        <v>0</v>
      </c>
      <c r="CD23" s="68">
        <f t="shared" si="43"/>
        <v>0</v>
      </c>
      <c r="CE23" s="68">
        <f t="shared" si="8"/>
        <v>0</v>
      </c>
      <c r="CF23" s="68">
        <f t="shared" si="9"/>
        <v>0</v>
      </c>
      <c r="CG23" s="68">
        <f t="shared" si="10"/>
        <v>0</v>
      </c>
      <c r="CH23" s="68">
        <f t="shared" si="11"/>
        <v>0</v>
      </c>
      <c r="CI23" s="68">
        <f t="shared" si="12"/>
        <v>0</v>
      </c>
      <c r="CJ23" s="68">
        <f t="shared" si="13"/>
        <v>0</v>
      </c>
      <c r="CK23" s="68">
        <f t="shared" si="14"/>
        <v>0</v>
      </c>
      <c r="CL23" s="68">
        <f t="shared" si="15"/>
        <v>0</v>
      </c>
      <c r="CM23" s="68">
        <f t="shared" si="16"/>
        <v>0</v>
      </c>
      <c r="CN23" s="68">
        <f t="shared" si="17"/>
        <v>0</v>
      </c>
      <c r="CO23" s="68"/>
      <c r="CP23" s="35">
        <f t="shared" si="44"/>
        <v>0</v>
      </c>
      <c r="CQ23" s="35">
        <f t="shared" si="45"/>
        <v>0</v>
      </c>
      <c r="CR23" s="35">
        <f t="shared" si="46"/>
        <v>0</v>
      </c>
      <c r="CS23" s="35">
        <f t="shared" si="47"/>
        <v>0</v>
      </c>
      <c r="CT23" s="35">
        <f t="shared" si="48"/>
        <v>0</v>
      </c>
      <c r="CU23" s="35">
        <f t="shared" si="49"/>
        <v>0</v>
      </c>
      <c r="CV23" s="35">
        <f t="shared" si="50"/>
        <v>0</v>
      </c>
      <c r="CW23" s="35">
        <f t="shared" si="51"/>
        <v>0</v>
      </c>
      <c r="CX23" s="35">
        <f t="shared" si="52"/>
        <v>0</v>
      </c>
      <c r="CY23" s="35">
        <f t="shared" si="53"/>
        <v>0</v>
      </c>
      <c r="CZ23" s="35">
        <f t="shared" si="54"/>
        <v>0</v>
      </c>
      <c r="DA23" s="35">
        <f t="shared" si="55"/>
        <v>0</v>
      </c>
      <c r="DB23" s="35">
        <f t="shared" si="56"/>
        <v>0</v>
      </c>
      <c r="DC23" s="35">
        <f t="shared" si="57"/>
        <v>0</v>
      </c>
      <c r="DD23" s="35">
        <f t="shared" si="58"/>
        <v>0</v>
      </c>
      <c r="DE23" s="35">
        <f t="shared" si="59"/>
        <v>0</v>
      </c>
      <c r="DF23" s="35">
        <f t="shared" si="19"/>
        <v>0</v>
      </c>
      <c r="DG23" s="35">
        <f t="shared" si="20"/>
        <v>0</v>
      </c>
      <c r="DH23" s="35">
        <f t="shared" si="21"/>
        <v>0</v>
      </c>
      <c r="DI23" s="35">
        <f t="shared" si="22"/>
        <v>0</v>
      </c>
      <c r="DJ23" s="35">
        <f t="shared" si="23"/>
        <v>0</v>
      </c>
      <c r="DK23" s="35">
        <f t="shared" si="24"/>
        <v>0</v>
      </c>
      <c r="DL23" s="35">
        <f t="shared" si="25"/>
        <v>0</v>
      </c>
      <c r="DM23" s="35">
        <f t="shared" si="26"/>
        <v>0</v>
      </c>
      <c r="DN23" s="65"/>
      <c r="DO23" s="35">
        <f t="shared" si="60"/>
        <v>0</v>
      </c>
      <c r="DP23" s="35">
        <f t="shared" si="61"/>
        <v>0</v>
      </c>
      <c r="DQ23" s="35">
        <f t="shared" si="62"/>
        <v>0</v>
      </c>
      <c r="DR23" s="35">
        <f t="shared" si="63"/>
        <v>0</v>
      </c>
      <c r="DS23" s="35">
        <f t="shared" si="64"/>
        <v>0</v>
      </c>
      <c r="DT23" s="65"/>
      <c r="DU23" s="35">
        <f t="shared" si="65"/>
        <v>0</v>
      </c>
      <c r="DW23" s="33">
        <v>17</v>
      </c>
      <c r="DX23" s="33">
        <f>SUM($DW$7:DW23)</f>
        <v>153</v>
      </c>
    </row>
    <row r="24" spans="1:128" x14ac:dyDescent="0.2">
      <c r="A24" s="89" t="str">
        <f t="shared" si="67"/>
        <v/>
      </c>
      <c r="B24" s="90"/>
      <c r="C24" s="90"/>
      <c r="D24" s="91"/>
      <c r="E24" s="92"/>
      <c r="F24" s="93"/>
      <c r="G24" s="93"/>
      <c r="H24" s="93"/>
      <c r="I24" s="93"/>
      <c r="J24" s="93"/>
      <c r="K24" s="93"/>
      <c r="L24" s="93"/>
      <c r="M24" s="93"/>
      <c r="N24" s="93"/>
      <c r="O24" s="93"/>
      <c r="P24" s="93"/>
      <c r="Q24" s="93"/>
      <c r="R24" s="93"/>
      <c r="S24" s="93"/>
      <c r="T24" s="93"/>
      <c r="U24" s="93"/>
      <c r="V24" s="93"/>
      <c r="W24" s="93"/>
      <c r="X24" s="93"/>
      <c r="Y24" s="93"/>
      <c r="Z24" s="93"/>
      <c r="AA24" s="93"/>
      <c r="AB24" s="93"/>
      <c r="AC24" s="93">
        <f t="shared" si="1"/>
        <v>0</v>
      </c>
      <c r="AD24" s="93">
        <f t="shared" si="2"/>
        <v>0</v>
      </c>
      <c r="AE24" s="94"/>
      <c r="AF24" s="95">
        <f t="shared" si="28"/>
        <v>0</v>
      </c>
      <c r="AG24" s="96">
        <f t="shared" si="3"/>
        <v>0</v>
      </c>
      <c r="AH24" s="97">
        <f t="shared" si="4"/>
        <v>0</v>
      </c>
      <c r="AI24" s="98" t="str">
        <f>IF(A24&lt;=$AF$3,SUM($AI$4)/Sailor*(Sailor+1-A24),"")</f>
        <v/>
      </c>
      <c r="AJ24" s="65"/>
      <c r="AK24" s="66">
        <f t="shared" si="29"/>
        <v>0</v>
      </c>
      <c r="AL24" s="66">
        <f t="shared" si="66"/>
        <v>0</v>
      </c>
      <c r="AM24" s="66">
        <f t="shared" si="66"/>
        <v>0</v>
      </c>
      <c r="AN24" s="66">
        <f t="shared" si="66"/>
        <v>0</v>
      </c>
      <c r="AO24" s="66">
        <f t="shared" si="66"/>
        <v>0</v>
      </c>
      <c r="AP24" s="66">
        <f t="shared" si="66"/>
        <v>0</v>
      </c>
      <c r="AQ24" s="66">
        <f t="shared" si="66"/>
        <v>0</v>
      </c>
      <c r="AR24" s="66">
        <f t="shared" si="66"/>
        <v>0</v>
      </c>
      <c r="AS24" s="66">
        <f t="shared" si="66"/>
        <v>0</v>
      </c>
      <c r="AT24" s="66">
        <f t="shared" si="66"/>
        <v>0</v>
      </c>
      <c r="AU24" s="66">
        <f t="shared" si="66"/>
        <v>0</v>
      </c>
      <c r="AV24" s="66">
        <f t="shared" si="66"/>
        <v>0</v>
      </c>
      <c r="AW24" s="66">
        <f t="shared" si="66"/>
        <v>0</v>
      </c>
      <c r="AX24" s="66">
        <f t="shared" si="66"/>
        <v>0</v>
      </c>
      <c r="AY24" s="66">
        <f t="shared" si="66"/>
        <v>0</v>
      </c>
      <c r="AZ24" s="66">
        <f t="shared" si="66"/>
        <v>0</v>
      </c>
      <c r="BA24" s="66">
        <f t="shared" si="66"/>
        <v>0</v>
      </c>
      <c r="BB24" s="66">
        <f t="shared" si="66"/>
        <v>0</v>
      </c>
      <c r="BC24" s="66">
        <f t="shared" si="66"/>
        <v>0</v>
      </c>
      <c r="BD24" s="66">
        <f t="shared" si="66"/>
        <v>0</v>
      </c>
      <c r="BE24" s="66">
        <f t="shared" si="66"/>
        <v>0</v>
      </c>
      <c r="BF24" s="66">
        <f t="shared" si="66"/>
        <v>0</v>
      </c>
      <c r="BG24" s="66">
        <f t="shared" si="66"/>
        <v>0</v>
      </c>
      <c r="BH24" s="66">
        <f t="shared" si="66"/>
        <v>0</v>
      </c>
      <c r="BI24" s="66">
        <f t="shared" si="66"/>
        <v>0</v>
      </c>
      <c r="BJ24" s="66">
        <f t="shared" si="66"/>
        <v>0</v>
      </c>
      <c r="BK24" s="66">
        <f t="shared" si="66"/>
        <v>0</v>
      </c>
      <c r="BL24" s="66">
        <f t="shared" si="66"/>
        <v>0</v>
      </c>
      <c r="BM24" s="66">
        <f t="shared" si="66"/>
        <v>0</v>
      </c>
      <c r="BN24" s="66">
        <f t="shared" si="66"/>
        <v>0</v>
      </c>
      <c r="BO24" s="67">
        <f t="shared" si="6"/>
        <v>0</v>
      </c>
      <c r="BQ24" s="68">
        <f t="shared" si="30"/>
        <v>5</v>
      </c>
      <c r="BR24" s="68">
        <f t="shared" si="31"/>
        <v>5</v>
      </c>
      <c r="BS24" s="68">
        <f t="shared" si="32"/>
        <v>5</v>
      </c>
      <c r="BT24" s="68">
        <f t="shared" si="33"/>
        <v>5</v>
      </c>
      <c r="BU24" s="68">
        <f t="shared" si="34"/>
        <v>5</v>
      </c>
      <c r="BV24" s="68">
        <f t="shared" si="35"/>
        <v>0</v>
      </c>
      <c r="BW24" s="68">
        <f t="shared" si="36"/>
        <v>0</v>
      </c>
      <c r="BX24" s="68">
        <f t="shared" si="37"/>
        <v>0</v>
      </c>
      <c r="BY24" s="68">
        <f t="shared" si="38"/>
        <v>0</v>
      </c>
      <c r="BZ24" s="68">
        <f t="shared" si="39"/>
        <v>0</v>
      </c>
      <c r="CA24" s="68">
        <f t="shared" si="40"/>
        <v>0</v>
      </c>
      <c r="CB24" s="68">
        <f t="shared" si="41"/>
        <v>0</v>
      </c>
      <c r="CC24" s="68">
        <f t="shared" si="42"/>
        <v>0</v>
      </c>
      <c r="CD24" s="68">
        <f t="shared" si="43"/>
        <v>0</v>
      </c>
      <c r="CE24" s="68">
        <f t="shared" si="8"/>
        <v>0</v>
      </c>
      <c r="CF24" s="68">
        <f t="shared" si="9"/>
        <v>0</v>
      </c>
      <c r="CG24" s="68">
        <f t="shared" si="10"/>
        <v>0</v>
      </c>
      <c r="CH24" s="68">
        <f t="shared" si="11"/>
        <v>0</v>
      </c>
      <c r="CI24" s="68">
        <f t="shared" si="12"/>
        <v>0</v>
      </c>
      <c r="CJ24" s="68">
        <f t="shared" si="13"/>
        <v>0</v>
      </c>
      <c r="CK24" s="68">
        <f t="shared" si="14"/>
        <v>0</v>
      </c>
      <c r="CL24" s="68">
        <f t="shared" si="15"/>
        <v>0</v>
      </c>
      <c r="CM24" s="68">
        <f t="shared" si="16"/>
        <v>0</v>
      </c>
      <c r="CN24" s="68">
        <f t="shared" si="17"/>
        <v>0</v>
      </c>
      <c r="CO24" s="68"/>
      <c r="CP24" s="35">
        <f t="shared" si="44"/>
        <v>0</v>
      </c>
      <c r="CQ24" s="35">
        <f t="shared" si="45"/>
        <v>0</v>
      </c>
      <c r="CR24" s="35">
        <f t="shared" si="46"/>
        <v>0</v>
      </c>
      <c r="CS24" s="35">
        <f t="shared" si="47"/>
        <v>0</v>
      </c>
      <c r="CT24" s="35">
        <f t="shared" si="48"/>
        <v>0</v>
      </c>
      <c r="CU24" s="35">
        <f t="shared" si="49"/>
        <v>0</v>
      </c>
      <c r="CV24" s="35">
        <f t="shared" si="50"/>
        <v>0</v>
      </c>
      <c r="CW24" s="35">
        <f t="shared" si="51"/>
        <v>0</v>
      </c>
      <c r="CX24" s="35">
        <f t="shared" si="52"/>
        <v>0</v>
      </c>
      <c r="CY24" s="35">
        <f t="shared" si="53"/>
        <v>0</v>
      </c>
      <c r="CZ24" s="35">
        <f t="shared" si="54"/>
        <v>0</v>
      </c>
      <c r="DA24" s="35">
        <f t="shared" si="55"/>
        <v>0</v>
      </c>
      <c r="DB24" s="35">
        <f t="shared" si="56"/>
        <v>0</v>
      </c>
      <c r="DC24" s="35">
        <f t="shared" si="57"/>
        <v>0</v>
      </c>
      <c r="DD24" s="35">
        <f t="shared" si="58"/>
        <v>0</v>
      </c>
      <c r="DE24" s="35">
        <f t="shared" si="59"/>
        <v>0</v>
      </c>
      <c r="DF24" s="35">
        <f t="shared" si="19"/>
        <v>0</v>
      </c>
      <c r="DG24" s="35">
        <f t="shared" si="20"/>
        <v>0</v>
      </c>
      <c r="DH24" s="35">
        <f t="shared" si="21"/>
        <v>0</v>
      </c>
      <c r="DI24" s="35">
        <f t="shared" si="22"/>
        <v>0</v>
      </c>
      <c r="DJ24" s="35">
        <f t="shared" si="23"/>
        <v>0</v>
      </c>
      <c r="DK24" s="35">
        <f t="shared" si="24"/>
        <v>0</v>
      </c>
      <c r="DL24" s="35">
        <f t="shared" si="25"/>
        <v>0</v>
      </c>
      <c r="DM24" s="35">
        <f t="shared" si="26"/>
        <v>0</v>
      </c>
      <c r="DN24" s="65"/>
      <c r="DO24" s="35">
        <f t="shared" si="60"/>
        <v>0</v>
      </c>
      <c r="DP24" s="35">
        <f t="shared" si="61"/>
        <v>0</v>
      </c>
      <c r="DQ24" s="35">
        <f t="shared" si="62"/>
        <v>0</v>
      </c>
      <c r="DR24" s="35">
        <f t="shared" si="63"/>
        <v>0</v>
      </c>
      <c r="DS24" s="35">
        <f t="shared" si="64"/>
        <v>0</v>
      </c>
      <c r="DT24" s="65"/>
      <c r="DU24" s="35">
        <f t="shared" si="65"/>
        <v>0</v>
      </c>
      <c r="DW24" s="33">
        <v>18</v>
      </c>
      <c r="DX24" s="33">
        <f>SUM($DW$7:DW24)</f>
        <v>171</v>
      </c>
    </row>
    <row r="25" spans="1:128" x14ac:dyDescent="0.2">
      <c r="A25" s="99" t="str">
        <f t="shared" si="67"/>
        <v/>
      </c>
      <c r="B25" s="100"/>
      <c r="C25" s="100"/>
      <c r="D25" s="111"/>
      <c r="E25" s="102"/>
      <c r="F25" s="103"/>
      <c r="G25" s="103"/>
      <c r="H25" s="103"/>
      <c r="I25" s="103"/>
      <c r="J25" s="103"/>
      <c r="K25" s="103"/>
      <c r="L25" s="103"/>
      <c r="M25" s="103"/>
      <c r="N25" s="103"/>
      <c r="O25" s="103"/>
      <c r="P25" s="103"/>
      <c r="Q25" s="104"/>
      <c r="R25" s="103"/>
      <c r="S25" s="103"/>
      <c r="T25" s="103"/>
      <c r="U25" s="103"/>
      <c r="V25" s="103"/>
      <c r="W25" s="103"/>
      <c r="X25" s="103"/>
      <c r="Y25" s="103"/>
      <c r="Z25" s="103"/>
      <c r="AA25" s="103"/>
      <c r="AB25" s="103"/>
      <c r="AC25" s="103">
        <f t="shared" si="1"/>
        <v>0</v>
      </c>
      <c r="AD25" s="103">
        <f t="shared" si="2"/>
        <v>0</v>
      </c>
      <c r="AE25" s="105"/>
      <c r="AF25" s="106">
        <f t="shared" si="28"/>
        <v>0</v>
      </c>
      <c r="AG25" s="107">
        <f t="shared" si="3"/>
        <v>0</v>
      </c>
      <c r="AH25" s="108">
        <f t="shared" si="4"/>
        <v>0</v>
      </c>
      <c r="AI25" s="112" t="str">
        <f>IF(A25&lt;=$AF$3,SUM(AI$4)/Sailor*(Sailor+1-A25),"")</f>
        <v/>
      </c>
      <c r="AJ25" s="65"/>
      <c r="AK25" s="66">
        <f t="shared" si="29"/>
        <v>0</v>
      </c>
      <c r="AL25" s="66">
        <f t="shared" si="66"/>
        <v>0</v>
      </c>
      <c r="AM25" s="66">
        <f t="shared" si="66"/>
        <v>0</v>
      </c>
      <c r="AN25" s="66">
        <f t="shared" si="66"/>
        <v>0</v>
      </c>
      <c r="AO25" s="66">
        <f t="shared" ref="AL25:BN33" si="68">COUNTIF($E25:$AB25,AO$5)</f>
        <v>0</v>
      </c>
      <c r="AP25" s="66">
        <f t="shared" si="68"/>
        <v>0</v>
      </c>
      <c r="AQ25" s="66">
        <f t="shared" si="68"/>
        <v>0</v>
      </c>
      <c r="AR25" s="66">
        <f t="shared" si="68"/>
        <v>0</v>
      </c>
      <c r="AS25" s="66">
        <f t="shared" si="68"/>
        <v>0</v>
      </c>
      <c r="AT25" s="66">
        <f t="shared" si="68"/>
        <v>0</v>
      </c>
      <c r="AU25" s="66">
        <f t="shared" si="68"/>
        <v>0</v>
      </c>
      <c r="AV25" s="66">
        <f t="shared" si="68"/>
        <v>0</v>
      </c>
      <c r="AW25" s="66">
        <f t="shared" si="68"/>
        <v>0</v>
      </c>
      <c r="AX25" s="66">
        <f t="shared" si="68"/>
        <v>0</v>
      </c>
      <c r="AY25" s="66">
        <f t="shared" si="68"/>
        <v>0</v>
      </c>
      <c r="AZ25" s="66">
        <f t="shared" si="68"/>
        <v>0</v>
      </c>
      <c r="BA25" s="66">
        <f t="shared" si="68"/>
        <v>0</v>
      </c>
      <c r="BB25" s="66">
        <f t="shared" si="68"/>
        <v>0</v>
      </c>
      <c r="BC25" s="66">
        <f t="shared" si="68"/>
        <v>0</v>
      </c>
      <c r="BD25" s="66">
        <f t="shared" si="68"/>
        <v>0</v>
      </c>
      <c r="BE25" s="66">
        <f t="shared" si="68"/>
        <v>0</v>
      </c>
      <c r="BF25" s="66">
        <f t="shared" si="68"/>
        <v>0</v>
      </c>
      <c r="BG25" s="66">
        <f t="shared" si="68"/>
        <v>0</v>
      </c>
      <c r="BH25" s="66">
        <f t="shared" si="68"/>
        <v>0</v>
      </c>
      <c r="BI25" s="66">
        <f t="shared" si="68"/>
        <v>0</v>
      </c>
      <c r="BJ25" s="66">
        <f t="shared" si="68"/>
        <v>0</v>
      </c>
      <c r="BK25" s="66">
        <f t="shared" si="68"/>
        <v>0</v>
      </c>
      <c r="BL25" s="66">
        <f t="shared" si="68"/>
        <v>0</v>
      </c>
      <c r="BM25" s="66">
        <f t="shared" si="68"/>
        <v>0</v>
      </c>
      <c r="BN25" s="66">
        <f t="shared" si="68"/>
        <v>0</v>
      </c>
      <c r="BO25" s="67">
        <f t="shared" si="6"/>
        <v>0</v>
      </c>
      <c r="BQ25" s="68">
        <f t="shared" si="30"/>
        <v>5</v>
      </c>
      <c r="BR25" s="68">
        <f t="shared" si="31"/>
        <v>5</v>
      </c>
      <c r="BS25" s="68">
        <f t="shared" si="32"/>
        <v>5</v>
      </c>
      <c r="BT25" s="68">
        <f t="shared" si="33"/>
        <v>5</v>
      </c>
      <c r="BU25" s="68">
        <f t="shared" si="34"/>
        <v>5</v>
      </c>
      <c r="BV25" s="68">
        <f t="shared" si="35"/>
        <v>0</v>
      </c>
      <c r="BW25" s="68">
        <f t="shared" si="36"/>
        <v>0</v>
      </c>
      <c r="BX25" s="68">
        <f t="shared" si="37"/>
        <v>0</v>
      </c>
      <c r="BY25" s="68">
        <f t="shared" si="38"/>
        <v>0</v>
      </c>
      <c r="BZ25" s="68">
        <f t="shared" si="39"/>
        <v>0</v>
      </c>
      <c r="CA25" s="68">
        <f t="shared" si="40"/>
        <v>0</v>
      </c>
      <c r="CB25" s="68">
        <f t="shared" si="41"/>
        <v>0</v>
      </c>
      <c r="CC25" s="68">
        <f t="shared" si="42"/>
        <v>0</v>
      </c>
      <c r="CD25" s="68">
        <f t="shared" si="43"/>
        <v>0</v>
      </c>
      <c r="CE25" s="68">
        <f t="shared" si="8"/>
        <v>0</v>
      </c>
      <c r="CF25" s="68">
        <f t="shared" si="9"/>
        <v>0</v>
      </c>
      <c r="CG25" s="68">
        <f t="shared" si="10"/>
        <v>0</v>
      </c>
      <c r="CH25" s="68">
        <f t="shared" si="11"/>
        <v>0</v>
      </c>
      <c r="CI25" s="68">
        <f t="shared" si="12"/>
        <v>0</v>
      </c>
      <c r="CJ25" s="68">
        <f t="shared" si="13"/>
        <v>0</v>
      </c>
      <c r="CK25" s="68">
        <f t="shared" si="14"/>
        <v>0</v>
      </c>
      <c r="CL25" s="68">
        <f t="shared" si="15"/>
        <v>0</v>
      </c>
      <c r="CM25" s="68">
        <f t="shared" si="16"/>
        <v>0</v>
      </c>
      <c r="CN25" s="68">
        <f t="shared" si="17"/>
        <v>0</v>
      </c>
      <c r="CO25" s="68"/>
      <c r="CP25" s="35">
        <f t="shared" si="44"/>
        <v>0</v>
      </c>
      <c r="CQ25" s="35">
        <f t="shared" si="45"/>
        <v>0</v>
      </c>
      <c r="CR25" s="35">
        <f t="shared" si="46"/>
        <v>0</v>
      </c>
      <c r="CS25" s="35">
        <f t="shared" si="47"/>
        <v>0</v>
      </c>
      <c r="CT25" s="35">
        <f t="shared" si="48"/>
        <v>0</v>
      </c>
      <c r="CU25" s="35">
        <f t="shared" si="49"/>
        <v>0</v>
      </c>
      <c r="CV25" s="35">
        <f t="shared" si="50"/>
        <v>0</v>
      </c>
      <c r="CW25" s="35">
        <f t="shared" si="51"/>
        <v>0</v>
      </c>
      <c r="CX25" s="35">
        <f t="shared" si="52"/>
        <v>0</v>
      </c>
      <c r="CY25" s="35">
        <f t="shared" si="53"/>
        <v>0</v>
      </c>
      <c r="CZ25" s="35">
        <f t="shared" si="54"/>
        <v>0</v>
      </c>
      <c r="DA25" s="35">
        <f t="shared" si="55"/>
        <v>0</v>
      </c>
      <c r="DB25" s="35">
        <f t="shared" si="56"/>
        <v>0</v>
      </c>
      <c r="DC25" s="35">
        <f t="shared" si="57"/>
        <v>0</v>
      </c>
      <c r="DD25" s="35">
        <f t="shared" si="58"/>
        <v>0</v>
      </c>
      <c r="DE25" s="35">
        <f t="shared" si="59"/>
        <v>0</v>
      </c>
      <c r="DF25" s="35">
        <f t="shared" si="19"/>
        <v>0</v>
      </c>
      <c r="DG25" s="35">
        <f t="shared" si="20"/>
        <v>0</v>
      </c>
      <c r="DH25" s="35">
        <f t="shared" si="21"/>
        <v>0</v>
      </c>
      <c r="DI25" s="35">
        <f t="shared" si="22"/>
        <v>0</v>
      </c>
      <c r="DJ25" s="35">
        <f t="shared" si="23"/>
        <v>0</v>
      </c>
      <c r="DK25" s="35">
        <f t="shared" si="24"/>
        <v>0</v>
      </c>
      <c r="DL25" s="35">
        <f t="shared" si="25"/>
        <v>0</v>
      </c>
      <c r="DM25" s="35">
        <f t="shared" si="26"/>
        <v>0</v>
      </c>
      <c r="DN25" s="65"/>
      <c r="DO25" s="35">
        <f t="shared" si="60"/>
        <v>0</v>
      </c>
      <c r="DP25" s="35">
        <f t="shared" si="61"/>
        <v>0</v>
      </c>
      <c r="DQ25" s="35">
        <f t="shared" si="62"/>
        <v>0</v>
      </c>
      <c r="DR25" s="35">
        <f t="shared" si="63"/>
        <v>0</v>
      </c>
      <c r="DS25" s="35">
        <f t="shared" si="64"/>
        <v>0</v>
      </c>
      <c r="DT25" s="65"/>
      <c r="DU25" s="35">
        <f t="shared" si="65"/>
        <v>0</v>
      </c>
      <c r="DW25" s="33">
        <v>19</v>
      </c>
      <c r="DX25" s="33">
        <f>SUM($DW$7:DW25)</f>
        <v>190</v>
      </c>
    </row>
    <row r="26" spans="1:128" x14ac:dyDescent="0.2">
      <c r="A26" s="89" t="str">
        <f t="shared" si="67"/>
        <v/>
      </c>
      <c r="B26" s="90"/>
      <c r="C26" s="90"/>
      <c r="D26" s="91"/>
      <c r="E26" s="92"/>
      <c r="F26" s="93"/>
      <c r="G26" s="93"/>
      <c r="H26" s="93"/>
      <c r="I26" s="93"/>
      <c r="J26" s="93"/>
      <c r="K26" s="93"/>
      <c r="L26" s="93"/>
      <c r="M26" s="93"/>
      <c r="N26" s="93"/>
      <c r="O26" s="93"/>
      <c r="P26" s="93"/>
      <c r="Q26" s="93"/>
      <c r="R26" s="93"/>
      <c r="S26" s="93"/>
      <c r="T26" s="93"/>
      <c r="U26" s="93"/>
      <c r="V26" s="93"/>
      <c r="W26" s="93"/>
      <c r="X26" s="93"/>
      <c r="Y26" s="93"/>
      <c r="Z26" s="93"/>
      <c r="AA26" s="93"/>
      <c r="AB26" s="93"/>
      <c r="AC26" s="93">
        <f t="shared" si="1"/>
        <v>0</v>
      </c>
      <c r="AD26" s="93">
        <f t="shared" si="2"/>
        <v>0</v>
      </c>
      <c r="AE26" s="94"/>
      <c r="AF26" s="95">
        <f t="shared" si="28"/>
        <v>0</v>
      </c>
      <c r="AG26" s="96">
        <f t="shared" si="3"/>
        <v>0</v>
      </c>
      <c r="AH26" s="97">
        <f t="shared" si="4"/>
        <v>0</v>
      </c>
      <c r="AI26" s="113" t="str">
        <f>IF(A26&lt;=$AF$3,SUM($AI$4)/Sailor*(Sailor+1-A26),"")</f>
        <v/>
      </c>
      <c r="AJ26" s="65"/>
      <c r="AK26" s="66">
        <f t="shared" si="29"/>
        <v>0</v>
      </c>
      <c r="AL26" s="66">
        <f t="shared" si="68"/>
        <v>0</v>
      </c>
      <c r="AM26" s="66">
        <f t="shared" si="68"/>
        <v>0</v>
      </c>
      <c r="AN26" s="66">
        <f t="shared" si="68"/>
        <v>0</v>
      </c>
      <c r="AO26" s="66">
        <f t="shared" si="68"/>
        <v>0</v>
      </c>
      <c r="AP26" s="66">
        <f t="shared" si="68"/>
        <v>0</v>
      </c>
      <c r="AQ26" s="66">
        <f t="shared" si="68"/>
        <v>0</v>
      </c>
      <c r="AR26" s="66">
        <f t="shared" si="68"/>
        <v>0</v>
      </c>
      <c r="AS26" s="66">
        <f t="shared" si="68"/>
        <v>0</v>
      </c>
      <c r="AT26" s="66">
        <f t="shared" si="68"/>
        <v>0</v>
      </c>
      <c r="AU26" s="66">
        <f t="shared" si="68"/>
        <v>0</v>
      </c>
      <c r="AV26" s="66">
        <f t="shared" si="68"/>
        <v>0</v>
      </c>
      <c r="AW26" s="66">
        <f t="shared" si="68"/>
        <v>0</v>
      </c>
      <c r="AX26" s="66">
        <f t="shared" si="68"/>
        <v>0</v>
      </c>
      <c r="AY26" s="66">
        <f t="shared" si="68"/>
        <v>0</v>
      </c>
      <c r="AZ26" s="66">
        <f t="shared" si="68"/>
        <v>0</v>
      </c>
      <c r="BA26" s="66">
        <f t="shared" si="68"/>
        <v>0</v>
      </c>
      <c r="BB26" s="66">
        <f t="shared" si="68"/>
        <v>0</v>
      </c>
      <c r="BC26" s="66">
        <f t="shared" si="68"/>
        <v>0</v>
      </c>
      <c r="BD26" s="66">
        <f t="shared" si="68"/>
        <v>0</v>
      </c>
      <c r="BE26" s="66">
        <f t="shared" si="68"/>
        <v>0</v>
      </c>
      <c r="BF26" s="66">
        <f t="shared" si="68"/>
        <v>0</v>
      </c>
      <c r="BG26" s="66">
        <f t="shared" si="68"/>
        <v>0</v>
      </c>
      <c r="BH26" s="66">
        <f t="shared" si="68"/>
        <v>0</v>
      </c>
      <c r="BI26" s="66">
        <f t="shared" si="68"/>
        <v>0</v>
      </c>
      <c r="BJ26" s="66">
        <f t="shared" si="68"/>
        <v>0</v>
      </c>
      <c r="BK26" s="66">
        <f t="shared" si="68"/>
        <v>0</v>
      </c>
      <c r="BL26" s="66">
        <f t="shared" si="68"/>
        <v>0</v>
      </c>
      <c r="BM26" s="66">
        <f t="shared" si="68"/>
        <v>0</v>
      </c>
      <c r="BN26" s="66">
        <f t="shared" si="68"/>
        <v>0</v>
      </c>
      <c r="BO26" s="67">
        <f t="shared" si="6"/>
        <v>0</v>
      </c>
      <c r="BQ26" s="68">
        <f t="shared" si="30"/>
        <v>5</v>
      </c>
      <c r="BR26" s="68">
        <f t="shared" si="31"/>
        <v>5</v>
      </c>
      <c r="BS26" s="68">
        <f t="shared" si="32"/>
        <v>5</v>
      </c>
      <c r="BT26" s="68">
        <f t="shared" si="33"/>
        <v>5</v>
      </c>
      <c r="BU26" s="68">
        <f t="shared" si="34"/>
        <v>5</v>
      </c>
      <c r="BV26" s="68">
        <f t="shared" si="35"/>
        <v>0</v>
      </c>
      <c r="BW26" s="68">
        <f t="shared" si="36"/>
        <v>0</v>
      </c>
      <c r="BX26" s="68">
        <f t="shared" si="37"/>
        <v>0</v>
      </c>
      <c r="BY26" s="68">
        <f t="shared" si="38"/>
        <v>0</v>
      </c>
      <c r="BZ26" s="68">
        <f t="shared" si="39"/>
        <v>0</v>
      </c>
      <c r="CA26" s="68">
        <f t="shared" si="40"/>
        <v>0</v>
      </c>
      <c r="CB26" s="68">
        <f t="shared" si="41"/>
        <v>0</v>
      </c>
      <c r="CC26" s="68">
        <f t="shared" si="42"/>
        <v>0</v>
      </c>
      <c r="CD26" s="68">
        <f t="shared" si="43"/>
        <v>0</v>
      </c>
      <c r="CE26" s="68">
        <f t="shared" si="8"/>
        <v>0</v>
      </c>
      <c r="CF26" s="68">
        <f t="shared" si="9"/>
        <v>0</v>
      </c>
      <c r="CG26" s="68">
        <f t="shared" si="10"/>
        <v>0</v>
      </c>
      <c r="CH26" s="68">
        <f t="shared" si="11"/>
        <v>0</v>
      </c>
      <c r="CI26" s="68">
        <f t="shared" si="12"/>
        <v>0</v>
      </c>
      <c r="CJ26" s="68">
        <f t="shared" si="13"/>
        <v>0</v>
      </c>
      <c r="CK26" s="68">
        <f t="shared" si="14"/>
        <v>0</v>
      </c>
      <c r="CL26" s="68">
        <f t="shared" si="15"/>
        <v>0</v>
      </c>
      <c r="CM26" s="68">
        <f t="shared" si="16"/>
        <v>0</v>
      </c>
      <c r="CN26" s="68">
        <f t="shared" si="17"/>
        <v>0</v>
      </c>
      <c r="CO26" s="68"/>
      <c r="CP26" s="35">
        <f t="shared" si="44"/>
        <v>0</v>
      </c>
      <c r="CQ26" s="35">
        <f t="shared" si="45"/>
        <v>0</v>
      </c>
      <c r="CR26" s="35">
        <f t="shared" si="46"/>
        <v>0</v>
      </c>
      <c r="CS26" s="35">
        <f t="shared" si="47"/>
        <v>0</v>
      </c>
      <c r="CT26" s="35">
        <f t="shared" si="48"/>
        <v>0</v>
      </c>
      <c r="CU26" s="35">
        <f t="shared" si="49"/>
        <v>0</v>
      </c>
      <c r="CV26" s="35">
        <f t="shared" si="50"/>
        <v>0</v>
      </c>
      <c r="CW26" s="35">
        <f t="shared" si="51"/>
        <v>0</v>
      </c>
      <c r="CX26" s="35">
        <f t="shared" si="52"/>
        <v>0</v>
      </c>
      <c r="CY26" s="35">
        <f t="shared" si="53"/>
        <v>0</v>
      </c>
      <c r="CZ26" s="35">
        <f t="shared" si="54"/>
        <v>0</v>
      </c>
      <c r="DA26" s="35">
        <f t="shared" si="55"/>
        <v>0</v>
      </c>
      <c r="DB26" s="35">
        <f t="shared" si="56"/>
        <v>0</v>
      </c>
      <c r="DC26" s="35">
        <f t="shared" si="57"/>
        <v>0</v>
      </c>
      <c r="DD26" s="35">
        <f t="shared" si="58"/>
        <v>0</v>
      </c>
      <c r="DE26" s="35">
        <f t="shared" si="59"/>
        <v>0</v>
      </c>
      <c r="DF26" s="35">
        <f t="shared" si="19"/>
        <v>0</v>
      </c>
      <c r="DG26" s="35">
        <f t="shared" si="20"/>
        <v>0</v>
      </c>
      <c r="DH26" s="35">
        <f t="shared" si="21"/>
        <v>0</v>
      </c>
      <c r="DI26" s="35">
        <f t="shared" si="22"/>
        <v>0</v>
      </c>
      <c r="DJ26" s="35">
        <f t="shared" si="23"/>
        <v>0</v>
      </c>
      <c r="DK26" s="35">
        <f t="shared" si="24"/>
        <v>0</v>
      </c>
      <c r="DL26" s="35">
        <f t="shared" si="25"/>
        <v>0</v>
      </c>
      <c r="DM26" s="35">
        <f t="shared" si="26"/>
        <v>0</v>
      </c>
      <c r="DN26" s="65"/>
      <c r="DO26" s="35">
        <f t="shared" si="60"/>
        <v>0</v>
      </c>
      <c r="DP26" s="35">
        <f t="shared" si="61"/>
        <v>0</v>
      </c>
      <c r="DQ26" s="35">
        <f t="shared" si="62"/>
        <v>0</v>
      </c>
      <c r="DR26" s="35">
        <f t="shared" si="63"/>
        <v>0</v>
      </c>
      <c r="DS26" s="35">
        <f t="shared" si="64"/>
        <v>0</v>
      </c>
      <c r="DT26" s="65"/>
      <c r="DU26" s="35">
        <f t="shared" si="65"/>
        <v>0</v>
      </c>
      <c r="DW26" s="33">
        <v>20</v>
      </c>
      <c r="DX26" s="33">
        <f>SUM($DW$7:DW26)</f>
        <v>210</v>
      </c>
    </row>
    <row r="27" spans="1:128" x14ac:dyDescent="0.2">
      <c r="A27" s="99" t="str">
        <f t="shared" si="67"/>
        <v/>
      </c>
      <c r="B27" s="100"/>
      <c r="C27" s="100"/>
      <c r="D27" s="101"/>
      <c r="E27" s="102"/>
      <c r="F27" s="103"/>
      <c r="G27" s="103"/>
      <c r="H27" s="103"/>
      <c r="I27" s="103"/>
      <c r="J27" s="103"/>
      <c r="K27" s="103"/>
      <c r="L27" s="103"/>
      <c r="M27" s="103"/>
      <c r="N27" s="103"/>
      <c r="O27" s="103"/>
      <c r="P27" s="103"/>
      <c r="Q27" s="104"/>
      <c r="R27" s="103"/>
      <c r="S27" s="103"/>
      <c r="T27" s="103"/>
      <c r="U27" s="103"/>
      <c r="V27" s="103"/>
      <c r="W27" s="103"/>
      <c r="X27" s="103"/>
      <c r="Y27" s="103"/>
      <c r="Z27" s="103"/>
      <c r="AA27" s="103"/>
      <c r="AB27" s="103"/>
      <c r="AC27" s="103">
        <f t="shared" si="1"/>
        <v>0</v>
      </c>
      <c r="AD27" s="103">
        <f t="shared" si="2"/>
        <v>0</v>
      </c>
      <c r="AE27" s="105"/>
      <c r="AF27" s="106">
        <f t="shared" si="28"/>
        <v>0</v>
      </c>
      <c r="AG27" s="107">
        <f t="shared" si="3"/>
        <v>0</v>
      </c>
      <c r="AH27" s="108">
        <f t="shared" si="4"/>
        <v>0</v>
      </c>
      <c r="AI27" s="112" t="str">
        <f t="shared" ref="AI27:AI36" si="69">IF(A27&lt;=$AF$3,SUM(AI$4)/Sailor*(Sailor+1-A27),"")</f>
        <v/>
      </c>
      <c r="AJ27" s="65"/>
      <c r="AK27" s="66">
        <f t="shared" si="29"/>
        <v>0</v>
      </c>
      <c r="AL27" s="66">
        <f t="shared" si="68"/>
        <v>0</v>
      </c>
      <c r="AM27" s="66">
        <f t="shared" si="68"/>
        <v>0</v>
      </c>
      <c r="AN27" s="66">
        <f t="shared" si="68"/>
        <v>0</v>
      </c>
      <c r="AO27" s="66">
        <f t="shared" si="68"/>
        <v>0</v>
      </c>
      <c r="AP27" s="66">
        <f t="shared" si="68"/>
        <v>0</v>
      </c>
      <c r="AQ27" s="66">
        <f t="shared" si="68"/>
        <v>0</v>
      </c>
      <c r="AR27" s="66">
        <f t="shared" si="68"/>
        <v>0</v>
      </c>
      <c r="AS27" s="66">
        <f t="shared" si="68"/>
        <v>0</v>
      </c>
      <c r="AT27" s="66">
        <f t="shared" si="68"/>
        <v>0</v>
      </c>
      <c r="AU27" s="66">
        <f t="shared" si="68"/>
        <v>0</v>
      </c>
      <c r="AV27" s="66">
        <f t="shared" si="68"/>
        <v>0</v>
      </c>
      <c r="AW27" s="66">
        <f t="shared" si="68"/>
        <v>0</v>
      </c>
      <c r="AX27" s="66">
        <f t="shared" si="68"/>
        <v>0</v>
      </c>
      <c r="AY27" s="66">
        <f t="shared" si="68"/>
        <v>0</v>
      </c>
      <c r="AZ27" s="66">
        <f t="shared" si="68"/>
        <v>0</v>
      </c>
      <c r="BA27" s="66">
        <f t="shared" si="68"/>
        <v>0</v>
      </c>
      <c r="BB27" s="66">
        <f t="shared" si="68"/>
        <v>0</v>
      </c>
      <c r="BC27" s="66">
        <f t="shared" si="68"/>
        <v>0</v>
      </c>
      <c r="BD27" s="66">
        <f t="shared" si="68"/>
        <v>0</v>
      </c>
      <c r="BE27" s="66">
        <f t="shared" si="68"/>
        <v>0</v>
      </c>
      <c r="BF27" s="66">
        <f t="shared" si="68"/>
        <v>0</v>
      </c>
      <c r="BG27" s="66">
        <f t="shared" si="68"/>
        <v>0</v>
      </c>
      <c r="BH27" s="66">
        <f t="shared" si="68"/>
        <v>0</v>
      </c>
      <c r="BI27" s="66">
        <f t="shared" si="68"/>
        <v>0</v>
      </c>
      <c r="BJ27" s="66">
        <f t="shared" si="68"/>
        <v>0</v>
      </c>
      <c r="BK27" s="66">
        <f t="shared" si="68"/>
        <v>0</v>
      </c>
      <c r="BL27" s="66">
        <f t="shared" si="68"/>
        <v>0</v>
      </c>
      <c r="BM27" s="66">
        <f t="shared" si="68"/>
        <v>0</v>
      </c>
      <c r="BN27" s="66">
        <f t="shared" si="68"/>
        <v>0</v>
      </c>
      <c r="BO27" s="67">
        <f t="shared" si="6"/>
        <v>0</v>
      </c>
      <c r="BQ27" s="68">
        <f t="shared" si="30"/>
        <v>5</v>
      </c>
      <c r="BR27" s="68">
        <f t="shared" si="31"/>
        <v>5</v>
      </c>
      <c r="BS27" s="68">
        <f t="shared" si="32"/>
        <v>5</v>
      </c>
      <c r="BT27" s="68">
        <f t="shared" si="33"/>
        <v>5</v>
      </c>
      <c r="BU27" s="68">
        <f t="shared" si="34"/>
        <v>5</v>
      </c>
      <c r="BV27" s="68">
        <f t="shared" si="35"/>
        <v>0</v>
      </c>
      <c r="BW27" s="68">
        <f t="shared" si="36"/>
        <v>0</v>
      </c>
      <c r="BX27" s="68">
        <f t="shared" si="37"/>
        <v>0</v>
      </c>
      <c r="BY27" s="68">
        <f t="shared" si="38"/>
        <v>0</v>
      </c>
      <c r="BZ27" s="68">
        <f t="shared" si="39"/>
        <v>0</v>
      </c>
      <c r="CA27" s="68">
        <f t="shared" si="40"/>
        <v>0</v>
      </c>
      <c r="CB27" s="68">
        <f t="shared" si="41"/>
        <v>0</v>
      </c>
      <c r="CC27" s="68">
        <f t="shared" si="42"/>
        <v>0</v>
      </c>
      <c r="CD27" s="68">
        <f t="shared" si="43"/>
        <v>0</v>
      </c>
      <c r="CE27" s="68">
        <f t="shared" si="8"/>
        <v>0</v>
      </c>
      <c r="CF27" s="68">
        <f t="shared" si="9"/>
        <v>0</v>
      </c>
      <c r="CG27" s="68">
        <f t="shared" si="10"/>
        <v>0</v>
      </c>
      <c r="CH27" s="68">
        <f t="shared" si="11"/>
        <v>0</v>
      </c>
      <c r="CI27" s="68">
        <f t="shared" si="12"/>
        <v>0</v>
      </c>
      <c r="CJ27" s="68">
        <f t="shared" si="13"/>
        <v>0</v>
      </c>
      <c r="CK27" s="68">
        <f t="shared" si="14"/>
        <v>0</v>
      </c>
      <c r="CL27" s="68">
        <f t="shared" si="15"/>
        <v>0</v>
      </c>
      <c r="CM27" s="68">
        <f t="shared" si="16"/>
        <v>0</v>
      </c>
      <c r="CN27" s="68">
        <f t="shared" si="17"/>
        <v>0</v>
      </c>
      <c r="CO27" s="68"/>
      <c r="CP27" s="35">
        <f t="shared" si="44"/>
        <v>0</v>
      </c>
      <c r="CQ27" s="35">
        <f t="shared" si="45"/>
        <v>0</v>
      </c>
      <c r="CR27" s="35">
        <f t="shared" si="46"/>
        <v>0</v>
      </c>
      <c r="CS27" s="35">
        <f t="shared" si="47"/>
        <v>0</v>
      </c>
      <c r="CT27" s="35">
        <f t="shared" si="48"/>
        <v>0</v>
      </c>
      <c r="CU27" s="35">
        <f t="shared" si="49"/>
        <v>0</v>
      </c>
      <c r="CV27" s="35">
        <f t="shared" si="50"/>
        <v>0</v>
      </c>
      <c r="CW27" s="35">
        <f t="shared" si="51"/>
        <v>0</v>
      </c>
      <c r="CX27" s="35">
        <f t="shared" si="52"/>
        <v>0</v>
      </c>
      <c r="CY27" s="35">
        <f t="shared" si="53"/>
        <v>0</v>
      </c>
      <c r="CZ27" s="35">
        <f t="shared" si="54"/>
        <v>0</v>
      </c>
      <c r="DA27" s="35">
        <f t="shared" si="55"/>
        <v>0</v>
      </c>
      <c r="DB27" s="35">
        <f t="shared" si="56"/>
        <v>0</v>
      </c>
      <c r="DC27" s="35">
        <f t="shared" si="57"/>
        <v>0</v>
      </c>
      <c r="DD27" s="35">
        <f t="shared" si="58"/>
        <v>0</v>
      </c>
      <c r="DE27" s="35">
        <f t="shared" si="59"/>
        <v>0</v>
      </c>
      <c r="DF27" s="35">
        <f t="shared" si="19"/>
        <v>0</v>
      </c>
      <c r="DG27" s="35">
        <f t="shared" si="20"/>
        <v>0</v>
      </c>
      <c r="DH27" s="35">
        <f t="shared" si="21"/>
        <v>0</v>
      </c>
      <c r="DI27" s="35">
        <f t="shared" si="22"/>
        <v>0</v>
      </c>
      <c r="DJ27" s="35">
        <f t="shared" si="23"/>
        <v>0</v>
      </c>
      <c r="DK27" s="35">
        <f t="shared" si="24"/>
        <v>0</v>
      </c>
      <c r="DL27" s="35">
        <f t="shared" si="25"/>
        <v>0</v>
      </c>
      <c r="DM27" s="35">
        <f t="shared" si="26"/>
        <v>0</v>
      </c>
      <c r="DN27" s="65"/>
      <c r="DO27" s="35">
        <f t="shared" si="60"/>
        <v>0</v>
      </c>
      <c r="DP27" s="35">
        <f t="shared" si="61"/>
        <v>0</v>
      </c>
      <c r="DQ27" s="35">
        <f t="shared" si="62"/>
        <v>0</v>
      </c>
      <c r="DR27" s="35">
        <f t="shared" si="63"/>
        <v>0</v>
      </c>
      <c r="DS27" s="35">
        <f t="shared" si="64"/>
        <v>0</v>
      </c>
      <c r="DT27" s="65"/>
      <c r="DU27" s="35">
        <f t="shared" si="65"/>
        <v>0</v>
      </c>
      <c r="DW27" s="33">
        <v>21</v>
      </c>
      <c r="DX27" s="33">
        <f>SUM($DW$7:DW27)</f>
        <v>231</v>
      </c>
    </row>
    <row r="28" spans="1:128" x14ac:dyDescent="0.2">
      <c r="A28" s="89" t="str">
        <f t="shared" si="67"/>
        <v/>
      </c>
      <c r="B28" s="90"/>
      <c r="C28" s="90"/>
      <c r="D28" s="91"/>
      <c r="E28" s="92"/>
      <c r="F28" s="93"/>
      <c r="G28" s="93"/>
      <c r="H28" s="93"/>
      <c r="I28" s="93"/>
      <c r="J28" s="93"/>
      <c r="K28" s="93"/>
      <c r="L28" s="93"/>
      <c r="M28" s="93"/>
      <c r="N28" s="93"/>
      <c r="O28" s="93"/>
      <c r="P28" s="93"/>
      <c r="Q28" s="93"/>
      <c r="R28" s="93"/>
      <c r="S28" s="93"/>
      <c r="T28" s="93"/>
      <c r="U28" s="93"/>
      <c r="V28" s="93"/>
      <c r="W28" s="93"/>
      <c r="X28" s="93"/>
      <c r="Y28" s="93"/>
      <c r="Z28" s="93"/>
      <c r="AA28" s="93"/>
      <c r="AB28" s="93"/>
      <c r="AC28" s="93">
        <f t="shared" si="1"/>
        <v>0</v>
      </c>
      <c r="AD28" s="93">
        <f t="shared" si="2"/>
        <v>0</v>
      </c>
      <c r="AE28" s="94"/>
      <c r="AF28" s="95">
        <f t="shared" si="28"/>
        <v>0</v>
      </c>
      <c r="AG28" s="96">
        <f t="shared" si="3"/>
        <v>0</v>
      </c>
      <c r="AH28" s="97">
        <f t="shared" si="4"/>
        <v>0</v>
      </c>
      <c r="AI28" s="113" t="str">
        <f t="shared" si="69"/>
        <v/>
      </c>
      <c r="AJ28" s="65"/>
      <c r="AK28" s="66">
        <f t="shared" si="29"/>
        <v>0</v>
      </c>
      <c r="AL28" s="66">
        <f t="shared" si="68"/>
        <v>0</v>
      </c>
      <c r="AM28" s="66">
        <f t="shared" si="68"/>
        <v>0</v>
      </c>
      <c r="AN28" s="66">
        <f t="shared" si="68"/>
        <v>0</v>
      </c>
      <c r="AO28" s="66">
        <f t="shared" si="68"/>
        <v>0</v>
      </c>
      <c r="AP28" s="66">
        <f t="shared" si="68"/>
        <v>0</v>
      </c>
      <c r="AQ28" s="66">
        <f t="shared" si="68"/>
        <v>0</v>
      </c>
      <c r="AR28" s="66">
        <f t="shared" si="68"/>
        <v>0</v>
      </c>
      <c r="AS28" s="66">
        <f t="shared" si="68"/>
        <v>0</v>
      </c>
      <c r="AT28" s="66">
        <f t="shared" si="68"/>
        <v>0</v>
      </c>
      <c r="AU28" s="66">
        <f t="shared" si="68"/>
        <v>0</v>
      </c>
      <c r="AV28" s="66">
        <f t="shared" si="68"/>
        <v>0</v>
      </c>
      <c r="AW28" s="66">
        <f t="shared" si="68"/>
        <v>0</v>
      </c>
      <c r="AX28" s="66">
        <f t="shared" si="68"/>
        <v>0</v>
      </c>
      <c r="AY28" s="66">
        <f t="shared" si="68"/>
        <v>0</v>
      </c>
      <c r="AZ28" s="66">
        <f t="shared" si="68"/>
        <v>0</v>
      </c>
      <c r="BA28" s="66">
        <f t="shared" si="68"/>
        <v>0</v>
      </c>
      <c r="BB28" s="66">
        <f t="shared" si="68"/>
        <v>0</v>
      </c>
      <c r="BC28" s="66">
        <f t="shared" si="68"/>
        <v>0</v>
      </c>
      <c r="BD28" s="66">
        <f t="shared" si="68"/>
        <v>0</v>
      </c>
      <c r="BE28" s="66">
        <f t="shared" si="68"/>
        <v>0</v>
      </c>
      <c r="BF28" s="66">
        <f t="shared" si="68"/>
        <v>0</v>
      </c>
      <c r="BG28" s="66">
        <f t="shared" si="68"/>
        <v>0</v>
      </c>
      <c r="BH28" s="66">
        <f t="shared" si="68"/>
        <v>0</v>
      </c>
      <c r="BI28" s="66">
        <f t="shared" si="68"/>
        <v>0</v>
      </c>
      <c r="BJ28" s="66">
        <f t="shared" si="68"/>
        <v>0</v>
      </c>
      <c r="BK28" s="66">
        <f t="shared" si="68"/>
        <v>0</v>
      </c>
      <c r="BL28" s="66">
        <f t="shared" si="68"/>
        <v>0</v>
      </c>
      <c r="BM28" s="66">
        <f t="shared" si="68"/>
        <v>0</v>
      </c>
      <c r="BN28" s="66">
        <f t="shared" si="68"/>
        <v>0</v>
      </c>
      <c r="BO28" s="67">
        <f t="shared" si="6"/>
        <v>0</v>
      </c>
      <c r="BQ28" s="68">
        <f t="shared" si="30"/>
        <v>5</v>
      </c>
      <c r="BR28" s="68">
        <f t="shared" si="31"/>
        <v>5</v>
      </c>
      <c r="BS28" s="68">
        <f t="shared" si="32"/>
        <v>5</v>
      </c>
      <c r="BT28" s="68">
        <f t="shared" si="33"/>
        <v>5</v>
      </c>
      <c r="BU28" s="68">
        <f t="shared" si="34"/>
        <v>5</v>
      </c>
      <c r="BV28" s="68">
        <f t="shared" si="35"/>
        <v>0</v>
      </c>
      <c r="BW28" s="68">
        <f t="shared" si="36"/>
        <v>0</v>
      </c>
      <c r="BX28" s="68">
        <f t="shared" si="37"/>
        <v>0</v>
      </c>
      <c r="BY28" s="68">
        <f t="shared" si="38"/>
        <v>0</v>
      </c>
      <c r="BZ28" s="68">
        <f t="shared" si="39"/>
        <v>0</v>
      </c>
      <c r="CA28" s="68">
        <f t="shared" si="40"/>
        <v>0</v>
      </c>
      <c r="CB28" s="68">
        <f t="shared" si="41"/>
        <v>0</v>
      </c>
      <c r="CC28" s="68">
        <f t="shared" si="42"/>
        <v>0</v>
      </c>
      <c r="CD28" s="68">
        <f t="shared" si="43"/>
        <v>0</v>
      </c>
      <c r="CE28" s="68">
        <f t="shared" si="8"/>
        <v>0</v>
      </c>
      <c r="CF28" s="68">
        <f t="shared" si="9"/>
        <v>0</v>
      </c>
      <c r="CG28" s="68">
        <f t="shared" si="10"/>
        <v>0</v>
      </c>
      <c r="CH28" s="68">
        <f t="shared" si="11"/>
        <v>0</v>
      </c>
      <c r="CI28" s="68">
        <f t="shared" si="12"/>
        <v>0</v>
      </c>
      <c r="CJ28" s="68">
        <f t="shared" si="13"/>
        <v>0</v>
      </c>
      <c r="CK28" s="68">
        <f t="shared" si="14"/>
        <v>0</v>
      </c>
      <c r="CL28" s="68">
        <f t="shared" si="15"/>
        <v>0</v>
      </c>
      <c r="CM28" s="68">
        <f t="shared" si="16"/>
        <v>0</v>
      </c>
      <c r="CN28" s="68">
        <f t="shared" si="17"/>
        <v>0</v>
      </c>
      <c r="CO28" s="68"/>
      <c r="CP28" s="35">
        <f t="shared" si="44"/>
        <v>0</v>
      </c>
      <c r="CQ28" s="35">
        <f t="shared" si="45"/>
        <v>0</v>
      </c>
      <c r="CR28" s="35">
        <f t="shared" si="46"/>
        <v>0</v>
      </c>
      <c r="CS28" s="35">
        <f t="shared" si="47"/>
        <v>0</v>
      </c>
      <c r="CT28" s="35">
        <f t="shared" si="48"/>
        <v>0</v>
      </c>
      <c r="CU28" s="35">
        <f t="shared" si="49"/>
        <v>0</v>
      </c>
      <c r="CV28" s="35">
        <f t="shared" si="50"/>
        <v>0</v>
      </c>
      <c r="CW28" s="35">
        <f t="shared" si="51"/>
        <v>0</v>
      </c>
      <c r="CX28" s="35">
        <f t="shared" si="52"/>
        <v>0</v>
      </c>
      <c r="CY28" s="35">
        <f t="shared" si="53"/>
        <v>0</v>
      </c>
      <c r="CZ28" s="35">
        <f t="shared" si="54"/>
        <v>0</v>
      </c>
      <c r="DA28" s="35">
        <f t="shared" si="55"/>
        <v>0</v>
      </c>
      <c r="DB28" s="35">
        <f t="shared" si="56"/>
        <v>0</v>
      </c>
      <c r="DC28" s="35">
        <f t="shared" si="57"/>
        <v>0</v>
      </c>
      <c r="DD28" s="35">
        <f t="shared" si="58"/>
        <v>0</v>
      </c>
      <c r="DE28" s="35">
        <f t="shared" si="59"/>
        <v>0</v>
      </c>
      <c r="DF28" s="35">
        <f t="shared" si="19"/>
        <v>0</v>
      </c>
      <c r="DG28" s="35">
        <f t="shared" si="20"/>
        <v>0</v>
      </c>
      <c r="DH28" s="35">
        <f t="shared" si="21"/>
        <v>0</v>
      </c>
      <c r="DI28" s="35">
        <f t="shared" si="22"/>
        <v>0</v>
      </c>
      <c r="DJ28" s="35">
        <f t="shared" si="23"/>
        <v>0</v>
      </c>
      <c r="DK28" s="35">
        <f t="shared" si="24"/>
        <v>0</v>
      </c>
      <c r="DL28" s="35">
        <f t="shared" si="25"/>
        <v>0</v>
      </c>
      <c r="DM28" s="35">
        <f t="shared" si="26"/>
        <v>0</v>
      </c>
      <c r="DN28" s="65"/>
      <c r="DO28" s="35">
        <f t="shared" si="60"/>
        <v>0</v>
      </c>
      <c r="DP28" s="35">
        <f t="shared" si="61"/>
        <v>0</v>
      </c>
      <c r="DQ28" s="35">
        <f t="shared" si="62"/>
        <v>0</v>
      </c>
      <c r="DR28" s="35">
        <f t="shared" si="63"/>
        <v>0</v>
      </c>
      <c r="DS28" s="35">
        <f t="shared" si="64"/>
        <v>0</v>
      </c>
      <c r="DT28" s="65"/>
      <c r="DU28" s="35">
        <f t="shared" si="65"/>
        <v>0</v>
      </c>
      <c r="DW28" s="33">
        <v>22</v>
      </c>
      <c r="DX28" s="33">
        <f>SUM($DW$7:DW28)</f>
        <v>253</v>
      </c>
    </row>
    <row r="29" spans="1:128" x14ac:dyDescent="0.2">
      <c r="A29" s="99" t="str">
        <f t="shared" si="67"/>
        <v/>
      </c>
      <c r="B29" s="100"/>
      <c r="C29" s="100"/>
      <c r="D29" s="110"/>
      <c r="E29" s="102"/>
      <c r="F29" s="103"/>
      <c r="G29" s="103"/>
      <c r="H29" s="103"/>
      <c r="I29" s="103"/>
      <c r="J29" s="103"/>
      <c r="K29" s="103"/>
      <c r="L29" s="103"/>
      <c r="M29" s="103"/>
      <c r="N29" s="103"/>
      <c r="O29" s="103"/>
      <c r="P29" s="103"/>
      <c r="Q29" s="104"/>
      <c r="R29" s="103"/>
      <c r="S29" s="103"/>
      <c r="T29" s="103"/>
      <c r="U29" s="103"/>
      <c r="V29" s="103"/>
      <c r="W29" s="103"/>
      <c r="X29" s="103"/>
      <c r="Y29" s="103"/>
      <c r="Z29" s="103"/>
      <c r="AA29" s="103"/>
      <c r="AB29" s="103"/>
      <c r="AC29" s="103">
        <f t="shared" si="1"/>
        <v>0</v>
      </c>
      <c r="AD29" s="103">
        <f t="shared" si="2"/>
        <v>0</v>
      </c>
      <c r="AE29" s="105"/>
      <c r="AF29" s="106">
        <f t="shared" si="28"/>
        <v>0</v>
      </c>
      <c r="AG29" s="107">
        <f t="shared" si="3"/>
        <v>0</v>
      </c>
      <c r="AH29" s="108">
        <f t="shared" si="4"/>
        <v>0</v>
      </c>
      <c r="AI29" s="112" t="str">
        <f t="shared" si="69"/>
        <v/>
      </c>
      <c r="AJ29" s="65"/>
      <c r="AK29" s="66">
        <f t="shared" si="29"/>
        <v>0</v>
      </c>
      <c r="AL29" s="66">
        <f t="shared" si="68"/>
        <v>0</v>
      </c>
      <c r="AM29" s="66">
        <f t="shared" si="68"/>
        <v>0</v>
      </c>
      <c r="AN29" s="66">
        <f t="shared" si="68"/>
        <v>0</v>
      </c>
      <c r="AO29" s="66">
        <f t="shared" si="68"/>
        <v>0</v>
      </c>
      <c r="AP29" s="66">
        <f t="shared" si="68"/>
        <v>0</v>
      </c>
      <c r="AQ29" s="66">
        <f t="shared" si="68"/>
        <v>0</v>
      </c>
      <c r="AR29" s="66">
        <f t="shared" si="68"/>
        <v>0</v>
      </c>
      <c r="AS29" s="66">
        <f t="shared" si="68"/>
        <v>0</v>
      </c>
      <c r="AT29" s="66">
        <f t="shared" si="68"/>
        <v>0</v>
      </c>
      <c r="AU29" s="66">
        <f t="shared" si="68"/>
        <v>0</v>
      </c>
      <c r="AV29" s="66">
        <f t="shared" si="68"/>
        <v>0</v>
      </c>
      <c r="AW29" s="66">
        <f t="shared" si="68"/>
        <v>0</v>
      </c>
      <c r="AX29" s="66">
        <f t="shared" si="68"/>
        <v>0</v>
      </c>
      <c r="AY29" s="66">
        <f t="shared" si="68"/>
        <v>0</v>
      </c>
      <c r="AZ29" s="66">
        <f t="shared" si="68"/>
        <v>0</v>
      </c>
      <c r="BA29" s="66">
        <f t="shared" si="68"/>
        <v>0</v>
      </c>
      <c r="BB29" s="66">
        <f t="shared" si="68"/>
        <v>0</v>
      </c>
      <c r="BC29" s="66">
        <f t="shared" si="68"/>
        <v>0</v>
      </c>
      <c r="BD29" s="66">
        <f t="shared" si="68"/>
        <v>0</v>
      </c>
      <c r="BE29" s="66">
        <f t="shared" si="68"/>
        <v>0</v>
      </c>
      <c r="BF29" s="66">
        <f t="shared" si="68"/>
        <v>0</v>
      </c>
      <c r="BG29" s="66">
        <f t="shared" si="68"/>
        <v>0</v>
      </c>
      <c r="BH29" s="66">
        <f t="shared" si="68"/>
        <v>0</v>
      </c>
      <c r="BI29" s="66">
        <f t="shared" si="68"/>
        <v>0</v>
      </c>
      <c r="BJ29" s="66">
        <f t="shared" si="68"/>
        <v>0</v>
      </c>
      <c r="BK29" s="66">
        <f t="shared" si="68"/>
        <v>0</v>
      </c>
      <c r="BL29" s="66">
        <f t="shared" si="68"/>
        <v>0</v>
      </c>
      <c r="BM29" s="66">
        <f t="shared" si="68"/>
        <v>0</v>
      </c>
      <c r="BN29" s="66">
        <f t="shared" si="68"/>
        <v>0</v>
      </c>
      <c r="BO29" s="67">
        <f t="shared" si="6"/>
        <v>0</v>
      </c>
      <c r="BQ29" s="68">
        <f t="shared" si="30"/>
        <v>5</v>
      </c>
      <c r="BR29" s="68">
        <f t="shared" si="31"/>
        <v>5</v>
      </c>
      <c r="BS29" s="68">
        <f t="shared" si="32"/>
        <v>5</v>
      </c>
      <c r="BT29" s="68">
        <f t="shared" si="33"/>
        <v>5</v>
      </c>
      <c r="BU29" s="68">
        <f t="shared" si="34"/>
        <v>5</v>
      </c>
      <c r="BV29" s="68">
        <f t="shared" si="35"/>
        <v>0</v>
      </c>
      <c r="BW29" s="68">
        <f t="shared" si="36"/>
        <v>0</v>
      </c>
      <c r="BX29" s="68">
        <f t="shared" si="37"/>
        <v>0</v>
      </c>
      <c r="BY29" s="68">
        <f t="shared" si="38"/>
        <v>0</v>
      </c>
      <c r="BZ29" s="68">
        <f t="shared" si="39"/>
        <v>0</v>
      </c>
      <c r="CA29" s="68">
        <f t="shared" si="40"/>
        <v>0</v>
      </c>
      <c r="CB29" s="68">
        <f t="shared" si="41"/>
        <v>0</v>
      </c>
      <c r="CC29" s="68">
        <f t="shared" si="42"/>
        <v>0</v>
      </c>
      <c r="CD29" s="68">
        <f t="shared" si="43"/>
        <v>0</v>
      </c>
      <c r="CE29" s="68">
        <f t="shared" si="8"/>
        <v>0</v>
      </c>
      <c r="CF29" s="68">
        <f t="shared" si="9"/>
        <v>0</v>
      </c>
      <c r="CG29" s="68">
        <f t="shared" si="10"/>
        <v>0</v>
      </c>
      <c r="CH29" s="68">
        <f t="shared" si="11"/>
        <v>0</v>
      </c>
      <c r="CI29" s="68">
        <f t="shared" si="12"/>
        <v>0</v>
      </c>
      <c r="CJ29" s="68">
        <f t="shared" si="13"/>
        <v>0</v>
      </c>
      <c r="CK29" s="68">
        <f t="shared" si="14"/>
        <v>0</v>
      </c>
      <c r="CL29" s="68">
        <f t="shared" si="15"/>
        <v>0</v>
      </c>
      <c r="CM29" s="68">
        <f t="shared" si="16"/>
        <v>0</v>
      </c>
      <c r="CN29" s="68">
        <f t="shared" si="17"/>
        <v>0</v>
      </c>
      <c r="CO29" s="68"/>
      <c r="CP29" s="35">
        <f t="shared" si="44"/>
        <v>0</v>
      </c>
      <c r="CQ29" s="35">
        <f t="shared" si="45"/>
        <v>0</v>
      </c>
      <c r="CR29" s="35">
        <f t="shared" si="46"/>
        <v>0</v>
      </c>
      <c r="CS29" s="35">
        <f t="shared" si="47"/>
        <v>0</v>
      </c>
      <c r="CT29" s="35">
        <f t="shared" si="48"/>
        <v>0</v>
      </c>
      <c r="CU29" s="35">
        <f t="shared" si="49"/>
        <v>0</v>
      </c>
      <c r="CV29" s="35">
        <f t="shared" si="50"/>
        <v>0</v>
      </c>
      <c r="CW29" s="35">
        <f t="shared" si="51"/>
        <v>0</v>
      </c>
      <c r="CX29" s="35">
        <f t="shared" si="52"/>
        <v>0</v>
      </c>
      <c r="CY29" s="35">
        <f t="shared" si="53"/>
        <v>0</v>
      </c>
      <c r="CZ29" s="35">
        <f t="shared" si="54"/>
        <v>0</v>
      </c>
      <c r="DA29" s="35">
        <f t="shared" si="55"/>
        <v>0</v>
      </c>
      <c r="DB29" s="35">
        <f t="shared" si="56"/>
        <v>0</v>
      </c>
      <c r="DC29" s="35">
        <f t="shared" si="57"/>
        <v>0</v>
      </c>
      <c r="DD29" s="35">
        <f t="shared" si="58"/>
        <v>0</v>
      </c>
      <c r="DE29" s="35">
        <f t="shared" si="59"/>
        <v>0</v>
      </c>
      <c r="DF29" s="35">
        <f t="shared" si="19"/>
        <v>0</v>
      </c>
      <c r="DG29" s="35">
        <f t="shared" si="20"/>
        <v>0</v>
      </c>
      <c r="DH29" s="35">
        <f t="shared" si="21"/>
        <v>0</v>
      </c>
      <c r="DI29" s="35">
        <f t="shared" si="22"/>
        <v>0</v>
      </c>
      <c r="DJ29" s="35">
        <f t="shared" si="23"/>
        <v>0</v>
      </c>
      <c r="DK29" s="35">
        <f t="shared" si="24"/>
        <v>0</v>
      </c>
      <c r="DL29" s="35">
        <f t="shared" si="25"/>
        <v>0</v>
      </c>
      <c r="DM29" s="35">
        <f t="shared" si="26"/>
        <v>0</v>
      </c>
      <c r="DN29" s="65"/>
      <c r="DO29" s="35">
        <f t="shared" si="60"/>
        <v>0</v>
      </c>
      <c r="DP29" s="35">
        <f t="shared" si="61"/>
        <v>0</v>
      </c>
      <c r="DQ29" s="35">
        <f t="shared" si="62"/>
        <v>0</v>
      </c>
      <c r="DR29" s="35">
        <f t="shared" si="63"/>
        <v>0</v>
      </c>
      <c r="DS29" s="35">
        <f t="shared" si="64"/>
        <v>0</v>
      </c>
      <c r="DT29" s="65"/>
      <c r="DU29" s="35">
        <f t="shared" si="65"/>
        <v>0</v>
      </c>
      <c r="DW29" s="33">
        <v>23</v>
      </c>
      <c r="DX29" s="33">
        <f>SUM($DW$7:DW29)</f>
        <v>276</v>
      </c>
    </row>
    <row r="30" spans="1:128" x14ac:dyDescent="0.2">
      <c r="A30" s="89" t="str">
        <f t="shared" si="67"/>
        <v/>
      </c>
      <c r="B30" s="90"/>
      <c r="C30" s="90"/>
      <c r="D30" s="91"/>
      <c r="E30" s="92"/>
      <c r="F30" s="93"/>
      <c r="G30" s="93"/>
      <c r="H30" s="93"/>
      <c r="I30" s="93"/>
      <c r="J30" s="93"/>
      <c r="K30" s="93"/>
      <c r="L30" s="93"/>
      <c r="M30" s="93"/>
      <c r="N30" s="93"/>
      <c r="O30" s="93"/>
      <c r="P30" s="93"/>
      <c r="Q30" s="93"/>
      <c r="R30" s="93"/>
      <c r="S30" s="93"/>
      <c r="T30" s="93"/>
      <c r="U30" s="93"/>
      <c r="V30" s="93"/>
      <c r="W30" s="93"/>
      <c r="X30" s="93"/>
      <c r="Y30" s="93"/>
      <c r="Z30" s="93"/>
      <c r="AA30" s="93"/>
      <c r="AB30" s="93"/>
      <c r="AC30" s="93">
        <f t="shared" si="1"/>
        <v>0</v>
      </c>
      <c r="AD30" s="93">
        <f t="shared" si="2"/>
        <v>0</v>
      </c>
      <c r="AE30" s="94"/>
      <c r="AF30" s="95">
        <f t="shared" si="28"/>
        <v>0</v>
      </c>
      <c r="AG30" s="96">
        <f t="shared" si="3"/>
        <v>0</v>
      </c>
      <c r="AH30" s="97">
        <f t="shared" si="4"/>
        <v>0</v>
      </c>
      <c r="AI30" s="113" t="str">
        <f t="shared" si="69"/>
        <v/>
      </c>
      <c r="AJ30" s="65"/>
      <c r="AK30" s="66">
        <f t="shared" si="29"/>
        <v>0</v>
      </c>
      <c r="AL30" s="66">
        <f t="shared" si="68"/>
        <v>0</v>
      </c>
      <c r="AM30" s="66">
        <f t="shared" si="68"/>
        <v>0</v>
      </c>
      <c r="AN30" s="66">
        <f t="shared" si="68"/>
        <v>0</v>
      </c>
      <c r="AO30" s="66">
        <f t="shared" si="68"/>
        <v>0</v>
      </c>
      <c r="AP30" s="66">
        <f t="shared" si="68"/>
        <v>0</v>
      </c>
      <c r="AQ30" s="66">
        <f t="shared" si="68"/>
        <v>0</v>
      </c>
      <c r="AR30" s="66">
        <f t="shared" si="68"/>
        <v>0</v>
      </c>
      <c r="AS30" s="66">
        <f t="shared" si="68"/>
        <v>0</v>
      </c>
      <c r="AT30" s="66">
        <f t="shared" si="68"/>
        <v>0</v>
      </c>
      <c r="AU30" s="66">
        <f t="shared" si="68"/>
        <v>0</v>
      </c>
      <c r="AV30" s="66">
        <f t="shared" si="68"/>
        <v>0</v>
      </c>
      <c r="AW30" s="66">
        <f t="shared" si="68"/>
        <v>0</v>
      </c>
      <c r="AX30" s="66">
        <f t="shared" si="68"/>
        <v>0</v>
      </c>
      <c r="AY30" s="66">
        <f t="shared" si="68"/>
        <v>0</v>
      </c>
      <c r="AZ30" s="66">
        <f t="shared" si="68"/>
        <v>0</v>
      </c>
      <c r="BA30" s="66">
        <f t="shared" si="68"/>
        <v>0</v>
      </c>
      <c r="BB30" s="66">
        <f t="shared" si="68"/>
        <v>0</v>
      </c>
      <c r="BC30" s="66">
        <f t="shared" si="68"/>
        <v>0</v>
      </c>
      <c r="BD30" s="66">
        <f t="shared" si="68"/>
        <v>0</v>
      </c>
      <c r="BE30" s="66">
        <f t="shared" si="68"/>
        <v>0</v>
      </c>
      <c r="BF30" s="66">
        <f t="shared" si="68"/>
        <v>0</v>
      </c>
      <c r="BG30" s="66">
        <f t="shared" si="68"/>
        <v>0</v>
      </c>
      <c r="BH30" s="66">
        <f t="shared" si="68"/>
        <v>0</v>
      </c>
      <c r="BI30" s="66">
        <f t="shared" si="68"/>
        <v>0</v>
      </c>
      <c r="BJ30" s="66">
        <f t="shared" si="68"/>
        <v>0</v>
      </c>
      <c r="BK30" s="66">
        <f t="shared" si="68"/>
        <v>0</v>
      </c>
      <c r="BL30" s="66">
        <f t="shared" si="68"/>
        <v>0</v>
      </c>
      <c r="BM30" s="66">
        <f t="shared" si="68"/>
        <v>0</v>
      </c>
      <c r="BN30" s="66">
        <f t="shared" si="68"/>
        <v>0</v>
      </c>
      <c r="BO30" s="67">
        <f t="shared" si="6"/>
        <v>0</v>
      </c>
      <c r="BQ30" s="68">
        <f t="shared" si="30"/>
        <v>5</v>
      </c>
      <c r="BR30" s="68">
        <f t="shared" si="31"/>
        <v>5</v>
      </c>
      <c r="BS30" s="68">
        <f t="shared" si="32"/>
        <v>5</v>
      </c>
      <c r="BT30" s="68">
        <f t="shared" si="33"/>
        <v>5</v>
      </c>
      <c r="BU30" s="68">
        <f t="shared" si="34"/>
        <v>5</v>
      </c>
      <c r="BV30" s="68">
        <f t="shared" si="35"/>
        <v>0</v>
      </c>
      <c r="BW30" s="68">
        <f t="shared" si="36"/>
        <v>0</v>
      </c>
      <c r="BX30" s="68">
        <f t="shared" si="37"/>
        <v>0</v>
      </c>
      <c r="BY30" s="68">
        <f t="shared" si="38"/>
        <v>0</v>
      </c>
      <c r="BZ30" s="68">
        <f t="shared" si="39"/>
        <v>0</v>
      </c>
      <c r="CA30" s="68">
        <f t="shared" si="40"/>
        <v>0</v>
      </c>
      <c r="CB30" s="68">
        <f t="shared" si="41"/>
        <v>0</v>
      </c>
      <c r="CC30" s="68">
        <f t="shared" si="42"/>
        <v>0</v>
      </c>
      <c r="CD30" s="68">
        <f t="shared" si="43"/>
        <v>0</v>
      </c>
      <c r="CE30" s="68">
        <f t="shared" si="8"/>
        <v>0</v>
      </c>
      <c r="CF30" s="68">
        <f t="shared" si="9"/>
        <v>0</v>
      </c>
      <c r="CG30" s="68">
        <f t="shared" si="10"/>
        <v>0</v>
      </c>
      <c r="CH30" s="68">
        <f t="shared" si="11"/>
        <v>0</v>
      </c>
      <c r="CI30" s="68">
        <f t="shared" si="12"/>
        <v>0</v>
      </c>
      <c r="CJ30" s="68">
        <f t="shared" si="13"/>
        <v>0</v>
      </c>
      <c r="CK30" s="68">
        <f t="shared" si="14"/>
        <v>0</v>
      </c>
      <c r="CL30" s="68">
        <f t="shared" si="15"/>
        <v>0</v>
      </c>
      <c r="CM30" s="68">
        <f t="shared" si="16"/>
        <v>0</v>
      </c>
      <c r="CN30" s="68">
        <f t="shared" si="17"/>
        <v>0</v>
      </c>
      <c r="CO30" s="68"/>
      <c r="CP30" s="35">
        <f t="shared" si="44"/>
        <v>0</v>
      </c>
      <c r="CQ30" s="35">
        <f t="shared" si="45"/>
        <v>0</v>
      </c>
      <c r="CR30" s="35">
        <f t="shared" si="46"/>
        <v>0</v>
      </c>
      <c r="CS30" s="35">
        <f t="shared" si="47"/>
        <v>0</v>
      </c>
      <c r="CT30" s="35">
        <f t="shared" si="48"/>
        <v>0</v>
      </c>
      <c r="CU30" s="35">
        <f t="shared" si="49"/>
        <v>0</v>
      </c>
      <c r="CV30" s="35">
        <f t="shared" si="50"/>
        <v>0</v>
      </c>
      <c r="CW30" s="35">
        <f t="shared" si="51"/>
        <v>0</v>
      </c>
      <c r="CX30" s="35">
        <f t="shared" si="52"/>
        <v>0</v>
      </c>
      <c r="CY30" s="35">
        <f t="shared" si="53"/>
        <v>0</v>
      </c>
      <c r="CZ30" s="35">
        <f t="shared" si="54"/>
        <v>0</v>
      </c>
      <c r="DA30" s="35">
        <f t="shared" si="55"/>
        <v>0</v>
      </c>
      <c r="DB30" s="35">
        <f t="shared" si="56"/>
        <v>0</v>
      </c>
      <c r="DC30" s="35">
        <f t="shared" si="57"/>
        <v>0</v>
      </c>
      <c r="DD30" s="35">
        <f t="shared" si="58"/>
        <v>0</v>
      </c>
      <c r="DE30" s="35">
        <f t="shared" si="59"/>
        <v>0</v>
      </c>
      <c r="DF30" s="35">
        <f t="shared" si="19"/>
        <v>0</v>
      </c>
      <c r="DG30" s="35">
        <f t="shared" si="20"/>
        <v>0</v>
      </c>
      <c r="DH30" s="35">
        <f t="shared" si="21"/>
        <v>0</v>
      </c>
      <c r="DI30" s="35">
        <f t="shared" si="22"/>
        <v>0</v>
      </c>
      <c r="DJ30" s="35">
        <f t="shared" si="23"/>
        <v>0</v>
      </c>
      <c r="DK30" s="35">
        <f t="shared" si="24"/>
        <v>0</v>
      </c>
      <c r="DL30" s="35">
        <f t="shared" si="25"/>
        <v>0</v>
      </c>
      <c r="DM30" s="35">
        <f t="shared" si="26"/>
        <v>0</v>
      </c>
      <c r="DN30" s="65"/>
      <c r="DO30" s="35">
        <f t="shared" si="60"/>
        <v>0</v>
      </c>
      <c r="DP30" s="35">
        <f t="shared" si="61"/>
        <v>0</v>
      </c>
      <c r="DQ30" s="35">
        <f t="shared" si="62"/>
        <v>0</v>
      </c>
      <c r="DR30" s="35">
        <f t="shared" si="63"/>
        <v>0</v>
      </c>
      <c r="DS30" s="35">
        <f t="shared" si="64"/>
        <v>0</v>
      </c>
      <c r="DT30" s="65"/>
      <c r="DU30" s="35">
        <f t="shared" si="65"/>
        <v>0</v>
      </c>
      <c r="DW30" s="33">
        <v>24</v>
      </c>
      <c r="DX30" s="33">
        <f>SUM($DW$7:DW30)</f>
        <v>300</v>
      </c>
    </row>
    <row r="31" spans="1:128" x14ac:dyDescent="0.2">
      <c r="A31" s="99" t="str">
        <f t="shared" si="67"/>
        <v/>
      </c>
      <c r="B31" s="100"/>
      <c r="C31" s="100"/>
      <c r="D31" s="110"/>
      <c r="E31" s="102"/>
      <c r="F31" s="103"/>
      <c r="G31" s="103"/>
      <c r="H31" s="103"/>
      <c r="I31" s="103"/>
      <c r="J31" s="103"/>
      <c r="K31" s="103"/>
      <c r="L31" s="103"/>
      <c r="M31" s="103"/>
      <c r="N31" s="103"/>
      <c r="O31" s="103"/>
      <c r="P31" s="103"/>
      <c r="Q31" s="104"/>
      <c r="R31" s="103"/>
      <c r="S31" s="103"/>
      <c r="T31" s="103"/>
      <c r="U31" s="103"/>
      <c r="V31" s="103"/>
      <c r="W31" s="103"/>
      <c r="X31" s="103"/>
      <c r="Y31" s="103"/>
      <c r="Z31" s="103"/>
      <c r="AA31" s="103"/>
      <c r="AB31" s="103"/>
      <c r="AC31" s="103">
        <f t="shared" si="1"/>
        <v>0</v>
      </c>
      <c r="AD31" s="103">
        <f t="shared" si="2"/>
        <v>0</v>
      </c>
      <c r="AE31" s="105"/>
      <c r="AF31" s="106">
        <f t="shared" si="28"/>
        <v>0</v>
      </c>
      <c r="AG31" s="107">
        <f t="shared" si="3"/>
        <v>0</v>
      </c>
      <c r="AH31" s="108">
        <f t="shared" si="4"/>
        <v>0</v>
      </c>
      <c r="AI31" s="112" t="str">
        <f t="shared" si="69"/>
        <v/>
      </c>
      <c r="AJ31" s="65"/>
      <c r="AK31" s="66">
        <f t="shared" si="29"/>
        <v>0</v>
      </c>
      <c r="AL31" s="66">
        <f t="shared" si="68"/>
        <v>0</v>
      </c>
      <c r="AM31" s="66">
        <f t="shared" si="68"/>
        <v>0</v>
      </c>
      <c r="AN31" s="66">
        <f t="shared" si="68"/>
        <v>0</v>
      </c>
      <c r="AO31" s="66">
        <f t="shared" si="68"/>
        <v>0</v>
      </c>
      <c r="AP31" s="66">
        <f t="shared" si="68"/>
        <v>0</v>
      </c>
      <c r="AQ31" s="66">
        <f t="shared" si="68"/>
        <v>0</v>
      </c>
      <c r="AR31" s="66">
        <f t="shared" si="68"/>
        <v>0</v>
      </c>
      <c r="AS31" s="66">
        <f t="shared" si="68"/>
        <v>0</v>
      </c>
      <c r="AT31" s="66">
        <f t="shared" si="68"/>
        <v>0</v>
      </c>
      <c r="AU31" s="66">
        <f t="shared" si="68"/>
        <v>0</v>
      </c>
      <c r="AV31" s="66">
        <f t="shared" si="68"/>
        <v>0</v>
      </c>
      <c r="AW31" s="66">
        <f t="shared" si="68"/>
        <v>0</v>
      </c>
      <c r="AX31" s="66">
        <f t="shared" si="68"/>
        <v>0</v>
      </c>
      <c r="AY31" s="66">
        <f t="shared" si="68"/>
        <v>0</v>
      </c>
      <c r="AZ31" s="66">
        <f t="shared" si="68"/>
        <v>0</v>
      </c>
      <c r="BA31" s="66">
        <f t="shared" si="68"/>
        <v>0</v>
      </c>
      <c r="BB31" s="66">
        <f t="shared" si="68"/>
        <v>0</v>
      </c>
      <c r="BC31" s="66">
        <f t="shared" si="68"/>
        <v>0</v>
      </c>
      <c r="BD31" s="66">
        <f t="shared" si="68"/>
        <v>0</v>
      </c>
      <c r="BE31" s="66">
        <f t="shared" si="68"/>
        <v>0</v>
      </c>
      <c r="BF31" s="66">
        <f t="shared" si="68"/>
        <v>0</v>
      </c>
      <c r="BG31" s="66">
        <f t="shared" si="68"/>
        <v>0</v>
      </c>
      <c r="BH31" s="66">
        <f t="shared" si="68"/>
        <v>0</v>
      </c>
      <c r="BI31" s="66">
        <f t="shared" si="68"/>
        <v>0</v>
      </c>
      <c r="BJ31" s="66">
        <f t="shared" si="68"/>
        <v>0</v>
      </c>
      <c r="BK31" s="66">
        <f t="shared" si="68"/>
        <v>0</v>
      </c>
      <c r="BL31" s="66">
        <f t="shared" si="68"/>
        <v>0</v>
      </c>
      <c r="BM31" s="66">
        <f t="shared" si="68"/>
        <v>0</v>
      </c>
      <c r="BN31" s="66">
        <f t="shared" si="68"/>
        <v>0</v>
      </c>
      <c r="BO31" s="67">
        <f t="shared" si="6"/>
        <v>0</v>
      </c>
      <c r="BQ31" s="68">
        <f t="shared" si="30"/>
        <v>5</v>
      </c>
      <c r="BR31" s="68">
        <f t="shared" si="31"/>
        <v>5</v>
      </c>
      <c r="BS31" s="68">
        <f t="shared" si="32"/>
        <v>5</v>
      </c>
      <c r="BT31" s="68">
        <f t="shared" si="33"/>
        <v>5</v>
      </c>
      <c r="BU31" s="68">
        <f t="shared" si="34"/>
        <v>5</v>
      </c>
      <c r="BV31" s="68">
        <f t="shared" si="35"/>
        <v>0</v>
      </c>
      <c r="BW31" s="68">
        <f t="shared" si="36"/>
        <v>0</v>
      </c>
      <c r="BX31" s="68">
        <f t="shared" si="37"/>
        <v>0</v>
      </c>
      <c r="BY31" s="68">
        <f t="shared" si="38"/>
        <v>0</v>
      </c>
      <c r="BZ31" s="68">
        <f t="shared" si="39"/>
        <v>0</v>
      </c>
      <c r="CA31" s="68">
        <f t="shared" si="40"/>
        <v>0</v>
      </c>
      <c r="CB31" s="68">
        <f t="shared" si="41"/>
        <v>0</v>
      </c>
      <c r="CC31" s="68">
        <f t="shared" si="42"/>
        <v>0</v>
      </c>
      <c r="CD31" s="68">
        <f t="shared" si="43"/>
        <v>0</v>
      </c>
      <c r="CE31" s="68">
        <f t="shared" si="8"/>
        <v>0</v>
      </c>
      <c r="CF31" s="68">
        <f t="shared" si="9"/>
        <v>0</v>
      </c>
      <c r="CG31" s="68">
        <f t="shared" si="10"/>
        <v>0</v>
      </c>
      <c r="CH31" s="68">
        <f t="shared" si="11"/>
        <v>0</v>
      </c>
      <c r="CI31" s="68">
        <f t="shared" si="12"/>
        <v>0</v>
      </c>
      <c r="CJ31" s="68">
        <f t="shared" si="13"/>
        <v>0</v>
      </c>
      <c r="CK31" s="68">
        <f t="shared" si="14"/>
        <v>0</v>
      </c>
      <c r="CL31" s="68">
        <f t="shared" si="15"/>
        <v>0</v>
      </c>
      <c r="CM31" s="68">
        <f t="shared" si="16"/>
        <v>0</v>
      </c>
      <c r="CN31" s="68">
        <f t="shared" si="17"/>
        <v>0</v>
      </c>
      <c r="CO31" s="68"/>
      <c r="CP31" s="35">
        <f t="shared" si="44"/>
        <v>0</v>
      </c>
      <c r="CQ31" s="35">
        <f t="shared" si="45"/>
        <v>0</v>
      </c>
      <c r="CR31" s="35">
        <f t="shared" si="46"/>
        <v>0</v>
      </c>
      <c r="CS31" s="35">
        <f t="shared" si="47"/>
        <v>0</v>
      </c>
      <c r="CT31" s="35">
        <f t="shared" si="48"/>
        <v>0</v>
      </c>
      <c r="CU31" s="35">
        <f t="shared" si="49"/>
        <v>0</v>
      </c>
      <c r="CV31" s="35">
        <f t="shared" si="50"/>
        <v>0</v>
      </c>
      <c r="CW31" s="35">
        <f t="shared" si="51"/>
        <v>0</v>
      </c>
      <c r="CX31" s="35">
        <f t="shared" si="52"/>
        <v>0</v>
      </c>
      <c r="CY31" s="35">
        <f t="shared" si="53"/>
        <v>0</v>
      </c>
      <c r="CZ31" s="35">
        <f t="shared" si="54"/>
        <v>0</v>
      </c>
      <c r="DA31" s="35">
        <f t="shared" si="55"/>
        <v>0</v>
      </c>
      <c r="DB31" s="35">
        <f t="shared" si="56"/>
        <v>0</v>
      </c>
      <c r="DC31" s="35">
        <f t="shared" si="57"/>
        <v>0</v>
      </c>
      <c r="DD31" s="35">
        <f t="shared" si="58"/>
        <v>0</v>
      </c>
      <c r="DE31" s="35">
        <f t="shared" si="59"/>
        <v>0</v>
      </c>
      <c r="DF31" s="35">
        <f t="shared" si="19"/>
        <v>0</v>
      </c>
      <c r="DG31" s="35">
        <f t="shared" si="20"/>
        <v>0</v>
      </c>
      <c r="DH31" s="35">
        <f t="shared" si="21"/>
        <v>0</v>
      </c>
      <c r="DI31" s="35">
        <f t="shared" si="22"/>
        <v>0</v>
      </c>
      <c r="DJ31" s="35">
        <f t="shared" si="23"/>
        <v>0</v>
      </c>
      <c r="DK31" s="35">
        <f t="shared" si="24"/>
        <v>0</v>
      </c>
      <c r="DL31" s="35">
        <f t="shared" si="25"/>
        <v>0</v>
      </c>
      <c r="DM31" s="35">
        <f t="shared" si="26"/>
        <v>0</v>
      </c>
      <c r="DN31" s="65"/>
      <c r="DO31" s="35">
        <f t="shared" si="60"/>
        <v>0</v>
      </c>
      <c r="DP31" s="35">
        <f t="shared" si="61"/>
        <v>0</v>
      </c>
      <c r="DQ31" s="35">
        <f t="shared" si="62"/>
        <v>0</v>
      </c>
      <c r="DR31" s="35">
        <f t="shared" si="63"/>
        <v>0</v>
      </c>
      <c r="DS31" s="35">
        <f t="shared" si="64"/>
        <v>0</v>
      </c>
      <c r="DT31" s="65"/>
      <c r="DU31" s="35">
        <f t="shared" si="65"/>
        <v>0</v>
      </c>
      <c r="DW31" s="33">
        <v>25</v>
      </c>
      <c r="DX31" s="33">
        <f>SUM($DW$7:DW31)</f>
        <v>325</v>
      </c>
    </row>
    <row r="32" spans="1:128" x14ac:dyDescent="0.2">
      <c r="A32" s="89" t="str">
        <f t="shared" si="67"/>
        <v/>
      </c>
      <c r="B32" s="90"/>
      <c r="C32" s="90"/>
      <c r="D32" s="91"/>
      <c r="E32" s="92"/>
      <c r="F32" s="93"/>
      <c r="G32" s="93"/>
      <c r="H32" s="93"/>
      <c r="I32" s="93"/>
      <c r="J32" s="93"/>
      <c r="K32" s="93"/>
      <c r="L32" s="93"/>
      <c r="M32" s="93"/>
      <c r="N32" s="93"/>
      <c r="O32" s="93"/>
      <c r="P32" s="93"/>
      <c r="Q32" s="93"/>
      <c r="R32" s="93"/>
      <c r="S32" s="93"/>
      <c r="T32" s="93"/>
      <c r="U32" s="93"/>
      <c r="V32" s="93"/>
      <c r="W32" s="93"/>
      <c r="X32" s="93"/>
      <c r="Y32" s="93"/>
      <c r="Z32" s="93"/>
      <c r="AA32" s="93"/>
      <c r="AB32" s="93"/>
      <c r="AC32" s="93">
        <f t="shared" si="1"/>
        <v>0</v>
      </c>
      <c r="AD32" s="93">
        <f t="shared" si="2"/>
        <v>0</v>
      </c>
      <c r="AE32" s="94"/>
      <c r="AF32" s="95">
        <f t="shared" si="28"/>
        <v>0</v>
      </c>
      <c r="AG32" s="96">
        <f t="shared" si="3"/>
        <v>0</v>
      </c>
      <c r="AH32" s="97">
        <f t="shared" si="4"/>
        <v>0</v>
      </c>
      <c r="AI32" s="113" t="str">
        <f t="shared" si="69"/>
        <v/>
      </c>
      <c r="AJ32" s="65"/>
      <c r="AK32" s="66">
        <f t="shared" si="29"/>
        <v>0</v>
      </c>
      <c r="AL32" s="66">
        <f t="shared" si="68"/>
        <v>0</v>
      </c>
      <c r="AM32" s="66">
        <f t="shared" si="68"/>
        <v>0</v>
      </c>
      <c r="AN32" s="66">
        <f t="shared" si="68"/>
        <v>0</v>
      </c>
      <c r="AO32" s="66">
        <f t="shared" si="68"/>
        <v>0</v>
      </c>
      <c r="AP32" s="66">
        <f t="shared" si="68"/>
        <v>0</v>
      </c>
      <c r="AQ32" s="66">
        <f t="shared" si="68"/>
        <v>0</v>
      </c>
      <c r="AR32" s="66">
        <f t="shared" si="68"/>
        <v>0</v>
      </c>
      <c r="AS32" s="66">
        <f t="shared" si="68"/>
        <v>0</v>
      </c>
      <c r="AT32" s="66">
        <f t="shared" si="68"/>
        <v>0</v>
      </c>
      <c r="AU32" s="66">
        <f t="shared" si="68"/>
        <v>0</v>
      </c>
      <c r="AV32" s="66">
        <f t="shared" si="68"/>
        <v>0</v>
      </c>
      <c r="AW32" s="66">
        <f t="shared" si="68"/>
        <v>0</v>
      </c>
      <c r="AX32" s="66">
        <f t="shared" si="68"/>
        <v>0</v>
      </c>
      <c r="AY32" s="66">
        <f t="shared" si="68"/>
        <v>0</v>
      </c>
      <c r="AZ32" s="66">
        <f t="shared" si="68"/>
        <v>0</v>
      </c>
      <c r="BA32" s="66">
        <f t="shared" si="68"/>
        <v>0</v>
      </c>
      <c r="BB32" s="66">
        <f t="shared" si="68"/>
        <v>0</v>
      </c>
      <c r="BC32" s="66">
        <f t="shared" si="68"/>
        <v>0</v>
      </c>
      <c r="BD32" s="66">
        <f t="shared" si="68"/>
        <v>0</v>
      </c>
      <c r="BE32" s="66">
        <f t="shared" si="68"/>
        <v>0</v>
      </c>
      <c r="BF32" s="66">
        <f t="shared" si="68"/>
        <v>0</v>
      </c>
      <c r="BG32" s="66">
        <f t="shared" si="68"/>
        <v>0</v>
      </c>
      <c r="BH32" s="66">
        <f t="shared" si="68"/>
        <v>0</v>
      </c>
      <c r="BI32" s="66">
        <f t="shared" si="68"/>
        <v>0</v>
      </c>
      <c r="BJ32" s="66">
        <f t="shared" si="68"/>
        <v>0</v>
      </c>
      <c r="BK32" s="66">
        <f t="shared" si="68"/>
        <v>0</v>
      </c>
      <c r="BL32" s="66">
        <f t="shared" si="68"/>
        <v>0</v>
      </c>
      <c r="BM32" s="66">
        <f t="shared" si="68"/>
        <v>0</v>
      </c>
      <c r="BN32" s="66">
        <f t="shared" si="68"/>
        <v>0</v>
      </c>
      <c r="BO32" s="67">
        <f t="shared" si="6"/>
        <v>0</v>
      </c>
      <c r="BQ32" s="68">
        <f t="shared" si="30"/>
        <v>5</v>
      </c>
      <c r="BR32" s="68">
        <f t="shared" si="31"/>
        <v>5</v>
      </c>
      <c r="BS32" s="68">
        <f t="shared" si="32"/>
        <v>5</v>
      </c>
      <c r="BT32" s="68">
        <f t="shared" si="33"/>
        <v>5</v>
      </c>
      <c r="BU32" s="68">
        <f t="shared" si="34"/>
        <v>5</v>
      </c>
      <c r="BV32" s="68">
        <f t="shared" si="35"/>
        <v>0</v>
      </c>
      <c r="BW32" s="68">
        <f t="shared" si="36"/>
        <v>0</v>
      </c>
      <c r="BX32" s="68">
        <f t="shared" si="37"/>
        <v>0</v>
      </c>
      <c r="BY32" s="68">
        <f t="shared" si="38"/>
        <v>0</v>
      </c>
      <c r="BZ32" s="68">
        <f t="shared" si="39"/>
        <v>0</v>
      </c>
      <c r="CA32" s="68">
        <f t="shared" si="40"/>
        <v>0</v>
      </c>
      <c r="CB32" s="68">
        <f t="shared" si="41"/>
        <v>0</v>
      </c>
      <c r="CC32" s="68">
        <f t="shared" si="42"/>
        <v>0</v>
      </c>
      <c r="CD32" s="68">
        <f t="shared" si="43"/>
        <v>0</v>
      </c>
      <c r="CE32" s="68">
        <f t="shared" si="8"/>
        <v>0</v>
      </c>
      <c r="CF32" s="68">
        <f t="shared" si="9"/>
        <v>0</v>
      </c>
      <c r="CG32" s="68">
        <f t="shared" si="10"/>
        <v>0</v>
      </c>
      <c r="CH32" s="68">
        <f t="shared" si="11"/>
        <v>0</v>
      </c>
      <c r="CI32" s="68">
        <f t="shared" si="12"/>
        <v>0</v>
      </c>
      <c r="CJ32" s="68">
        <f t="shared" si="13"/>
        <v>0</v>
      </c>
      <c r="CK32" s="68">
        <f t="shared" si="14"/>
        <v>0</v>
      </c>
      <c r="CL32" s="68">
        <f t="shared" si="15"/>
        <v>0</v>
      </c>
      <c r="CM32" s="68">
        <f t="shared" si="16"/>
        <v>0</v>
      </c>
      <c r="CN32" s="68">
        <f t="shared" si="17"/>
        <v>0</v>
      </c>
      <c r="CO32" s="68"/>
      <c r="CP32" s="35">
        <f t="shared" si="44"/>
        <v>0</v>
      </c>
      <c r="CQ32" s="35">
        <f t="shared" si="45"/>
        <v>0</v>
      </c>
      <c r="CR32" s="35">
        <f t="shared" si="46"/>
        <v>0</v>
      </c>
      <c r="CS32" s="35">
        <f t="shared" si="47"/>
        <v>0</v>
      </c>
      <c r="CT32" s="35">
        <f t="shared" si="48"/>
        <v>0</v>
      </c>
      <c r="CU32" s="35">
        <f t="shared" si="49"/>
        <v>0</v>
      </c>
      <c r="CV32" s="35">
        <f t="shared" si="50"/>
        <v>0</v>
      </c>
      <c r="CW32" s="35">
        <f t="shared" si="51"/>
        <v>0</v>
      </c>
      <c r="CX32" s="35">
        <f t="shared" si="52"/>
        <v>0</v>
      </c>
      <c r="CY32" s="35">
        <f t="shared" si="53"/>
        <v>0</v>
      </c>
      <c r="CZ32" s="35">
        <f t="shared" si="54"/>
        <v>0</v>
      </c>
      <c r="DA32" s="35">
        <f t="shared" si="55"/>
        <v>0</v>
      </c>
      <c r="DB32" s="35">
        <f t="shared" si="56"/>
        <v>0</v>
      </c>
      <c r="DC32" s="35">
        <f t="shared" si="57"/>
        <v>0</v>
      </c>
      <c r="DD32" s="35">
        <f t="shared" si="58"/>
        <v>0</v>
      </c>
      <c r="DE32" s="35">
        <f t="shared" si="59"/>
        <v>0</v>
      </c>
      <c r="DF32" s="35">
        <f t="shared" si="19"/>
        <v>0</v>
      </c>
      <c r="DG32" s="35">
        <f t="shared" si="20"/>
        <v>0</v>
      </c>
      <c r="DH32" s="35">
        <f t="shared" si="21"/>
        <v>0</v>
      </c>
      <c r="DI32" s="35">
        <f t="shared" si="22"/>
        <v>0</v>
      </c>
      <c r="DJ32" s="35">
        <f t="shared" si="23"/>
        <v>0</v>
      </c>
      <c r="DK32" s="35">
        <f t="shared" si="24"/>
        <v>0</v>
      </c>
      <c r="DL32" s="35">
        <f t="shared" si="25"/>
        <v>0</v>
      </c>
      <c r="DM32" s="35">
        <f t="shared" si="26"/>
        <v>0</v>
      </c>
      <c r="DN32" s="65"/>
      <c r="DO32" s="35">
        <f t="shared" si="60"/>
        <v>0</v>
      </c>
      <c r="DP32" s="35">
        <f t="shared" si="61"/>
        <v>0</v>
      </c>
      <c r="DQ32" s="35">
        <f t="shared" si="62"/>
        <v>0</v>
      </c>
      <c r="DR32" s="35">
        <f t="shared" si="63"/>
        <v>0</v>
      </c>
      <c r="DS32" s="35">
        <f t="shared" si="64"/>
        <v>0</v>
      </c>
      <c r="DT32" s="65"/>
      <c r="DU32" s="35">
        <f t="shared" si="65"/>
        <v>0</v>
      </c>
      <c r="DW32" s="33">
        <v>26</v>
      </c>
      <c r="DX32" s="33">
        <f>SUM($DW$7:DW32)</f>
        <v>351</v>
      </c>
    </row>
    <row r="33" spans="1:128" x14ac:dyDescent="0.2">
      <c r="A33" s="99" t="str">
        <f t="shared" si="67"/>
        <v/>
      </c>
      <c r="B33" s="100"/>
      <c r="C33" s="100"/>
      <c r="D33" s="110"/>
      <c r="E33" s="102"/>
      <c r="F33" s="103"/>
      <c r="G33" s="103"/>
      <c r="H33" s="103"/>
      <c r="I33" s="103"/>
      <c r="J33" s="103"/>
      <c r="K33" s="103"/>
      <c r="L33" s="103"/>
      <c r="M33" s="103"/>
      <c r="N33" s="103"/>
      <c r="O33" s="103"/>
      <c r="P33" s="103"/>
      <c r="Q33" s="104"/>
      <c r="R33" s="103"/>
      <c r="S33" s="103"/>
      <c r="T33" s="103"/>
      <c r="U33" s="103"/>
      <c r="V33" s="103"/>
      <c r="W33" s="103"/>
      <c r="X33" s="103"/>
      <c r="Y33" s="103"/>
      <c r="Z33" s="103"/>
      <c r="AA33" s="103"/>
      <c r="AB33" s="103"/>
      <c r="AC33" s="103">
        <f t="shared" si="1"/>
        <v>0</v>
      </c>
      <c r="AD33" s="103">
        <f t="shared" si="2"/>
        <v>0</v>
      </c>
      <c r="AE33" s="105"/>
      <c r="AF33" s="106">
        <f t="shared" si="28"/>
        <v>0</v>
      </c>
      <c r="AG33" s="107">
        <f t="shared" si="3"/>
        <v>0</v>
      </c>
      <c r="AH33" s="108">
        <f t="shared" si="4"/>
        <v>0</v>
      </c>
      <c r="AI33" s="112" t="str">
        <f t="shared" si="69"/>
        <v/>
      </c>
      <c r="AJ33" s="65"/>
      <c r="AK33" s="66">
        <f t="shared" si="29"/>
        <v>0</v>
      </c>
      <c r="AL33" s="66">
        <f t="shared" si="68"/>
        <v>0</v>
      </c>
      <c r="AM33" s="66">
        <f t="shared" si="68"/>
        <v>0</v>
      </c>
      <c r="AN33" s="66">
        <f t="shared" si="68"/>
        <v>0</v>
      </c>
      <c r="AO33" s="66">
        <f t="shared" si="68"/>
        <v>0</v>
      </c>
      <c r="AP33" s="66">
        <f t="shared" si="68"/>
        <v>0</v>
      </c>
      <c r="AQ33" s="66">
        <f t="shared" si="68"/>
        <v>0</v>
      </c>
      <c r="AR33" s="66">
        <f t="shared" si="68"/>
        <v>0</v>
      </c>
      <c r="AS33" s="66">
        <f t="shared" si="68"/>
        <v>0</v>
      </c>
      <c r="AT33" s="66">
        <f t="shared" si="68"/>
        <v>0</v>
      </c>
      <c r="AU33" s="66">
        <f t="shared" si="68"/>
        <v>0</v>
      </c>
      <c r="AV33" s="66">
        <f t="shared" si="68"/>
        <v>0</v>
      </c>
      <c r="AW33" s="66">
        <f t="shared" si="68"/>
        <v>0</v>
      </c>
      <c r="AX33" s="66">
        <f t="shared" si="68"/>
        <v>0</v>
      </c>
      <c r="AY33" s="66">
        <f t="shared" si="68"/>
        <v>0</v>
      </c>
      <c r="AZ33" s="66">
        <f t="shared" si="68"/>
        <v>0</v>
      </c>
      <c r="BA33" s="66">
        <f t="shared" si="68"/>
        <v>0</v>
      </c>
      <c r="BB33" s="66">
        <f t="shared" si="68"/>
        <v>0</v>
      </c>
      <c r="BC33" s="66">
        <f t="shared" si="68"/>
        <v>0</v>
      </c>
      <c r="BD33" s="66">
        <f t="shared" si="68"/>
        <v>0</v>
      </c>
      <c r="BE33" s="66">
        <f t="shared" si="68"/>
        <v>0</v>
      </c>
      <c r="BF33" s="66">
        <f t="shared" si="68"/>
        <v>0</v>
      </c>
      <c r="BG33" s="66">
        <f t="shared" si="68"/>
        <v>0</v>
      </c>
      <c r="BH33" s="66">
        <f t="shared" si="68"/>
        <v>0</v>
      </c>
      <c r="BI33" s="66">
        <f t="shared" si="68"/>
        <v>0</v>
      </c>
      <c r="BJ33" s="66">
        <f t="shared" si="68"/>
        <v>0</v>
      </c>
      <c r="BK33" s="66">
        <f t="shared" si="68"/>
        <v>0</v>
      </c>
      <c r="BL33" s="66">
        <f t="shared" ref="AL33:BN36" si="70">COUNTIF($E33:$AB33,BL$5)</f>
        <v>0</v>
      </c>
      <c r="BM33" s="66">
        <f t="shared" si="70"/>
        <v>0</v>
      </c>
      <c r="BN33" s="66">
        <f t="shared" si="70"/>
        <v>0</v>
      </c>
      <c r="BO33" s="67">
        <f t="shared" si="6"/>
        <v>0</v>
      </c>
      <c r="BQ33" s="68">
        <f t="shared" si="30"/>
        <v>5</v>
      </c>
      <c r="BR33" s="68">
        <f t="shared" si="31"/>
        <v>5</v>
      </c>
      <c r="BS33" s="68">
        <f t="shared" si="32"/>
        <v>5</v>
      </c>
      <c r="BT33" s="68">
        <f t="shared" si="33"/>
        <v>5</v>
      </c>
      <c r="BU33" s="68">
        <f t="shared" si="34"/>
        <v>5</v>
      </c>
      <c r="BV33" s="68">
        <f t="shared" si="35"/>
        <v>0</v>
      </c>
      <c r="BW33" s="68">
        <f t="shared" si="36"/>
        <v>0</v>
      </c>
      <c r="BX33" s="68">
        <f t="shared" si="37"/>
        <v>0</v>
      </c>
      <c r="BY33" s="68">
        <f t="shared" si="38"/>
        <v>0</v>
      </c>
      <c r="BZ33" s="68">
        <f t="shared" si="39"/>
        <v>0</v>
      </c>
      <c r="CA33" s="68">
        <f t="shared" si="40"/>
        <v>0</v>
      </c>
      <c r="CB33" s="68">
        <f t="shared" si="41"/>
        <v>0</v>
      </c>
      <c r="CC33" s="68">
        <f t="shared" si="42"/>
        <v>0</v>
      </c>
      <c r="CD33" s="68">
        <f t="shared" si="43"/>
        <v>0</v>
      </c>
      <c r="CE33" s="68">
        <f t="shared" si="8"/>
        <v>0</v>
      </c>
      <c r="CF33" s="68">
        <f t="shared" si="9"/>
        <v>0</v>
      </c>
      <c r="CG33" s="68">
        <f t="shared" si="10"/>
        <v>0</v>
      </c>
      <c r="CH33" s="68">
        <f t="shared" si="11"/>
        <v>0</v>
      </c>
      <c r="CI33" s="68">
        <f t="shared" si="12"/>
        <v>0</v>
      </c>
      <c r="CJ33" s="68">
        <f t="shared" si="13"/>
        <v>0</v>
      </c>
      <c r="CK33" s="68">
        <f t="shared" si="14"/>
        <v>0</v>
      </c>
      <c r="CL33" s="68">
        <f t="shared" si="15"/>
        <v>0</v>
      </c>
      <c r="CM33" s="68">
        <f t="shared" si="16"/>
        <v>0</v>
      </c>
      <c r="CN33" s="68">
        <f t="shared" si="17"/>
        <v>0</v>
      </c>
      <c r="CO33" s="68"/>
      <c r="CP33" s="35">
        <f t="shared" si="44"/>
        <v>0</v>
      </c>
      <c r="CQ33" s="35">
        <f t="shared" si="45"/>
        <v>0</v>
      </c>
      <c r="CR33" s="35">
        <f t="shared" si="46"/>
        <v>0</v>
      </c>
      <c r="CS33" s="35">
        <f t="shared" si="47"/>
        <v>0</v>
      </c>
      <c r="CT33" s="35">
        <f t="shared" si="48"/>
        <v>0</v>
      </c>
      <c r="CU33" s="35">
        <f t="shared" si="49"/>
        <v>0</v>
      </c>
      <c r="CV33" s="35">
        <f t="shared" si="50"/>
        <v>0</v>
      </c>
      <c r="CW33" s="35">
        <f t="shared" si="51"/>
        <v>0</v>
      </c>
      <c r="CX33" s="35">
        <f t="shared" si="52"/>
        <v>0</v>
      </c>
      <c r="CY33" s="35">
        <f t="shared" si="53"/>
        <v>0</v>
      </c>
      <c r="CZ33" s="35">
        <f t="shared" si="54"/>
        <v>0</v>
      </c>
      <c r="DA33" s="35">
        <f t="shared" si="55"/>
        <v>0</v>
      </c>
      <c r="DB33" s="35">
        <f t="shared" si="56"/>
        <v>0</v>
      </c>
      <c r="DC33" s="35">
        <f t="shared" si="57"/>
        <v>0</v>
      </c>
      <c r="DD33" s="35">
        <f t="shared" si="58"/>
        <v>0</v>
      </c>
      <c r="DE33" s="35">
        <f t="shared" si="59"/>
        <v>0</v>
      </c>
      <c r="DF33" s="35">
        <f t="shared" si="19"/>
        <v>0</v>
      </c>
      <c r="DG33" s="35">
        <f t="shared" si="20"/>
        <v>0</v>
      </c>
      <c r="DH33" s="35">
        <f t="shared" si="21"/>
        <v>0</v>
      </c>
      <c r="DI33" s="35">
        <f t="shared" si="22"/>
        <v>0</v>
      </c>
      <c r="DJ33" s="35">
        <f t="shared" si="23"/>
        <v>0</v>
      </c>
      <c r="DK33" s="35">
        <f t="shared" si="24"/>
        <v>0</v>
      </c>
      <c r="DL33" s="35">
        <f t="shared" si="25"/>
        <v>0</v>
      </c>
      <c r="DM33" s="35">
        <f t="shared" si="26"/>
        <v>0</v>
      </c>
      <c r="DN33" s="65"/>
      <c r="DO33" s="35">
        <f t="shared" si="60"/>
        <v>0</v>
      </c>
      <c r="DP33" s="35">
        <f t="shared" si="61"/>
        <v>0</v>
      </c>
      <c r="DQ33" s="35">
        <f t="shared" si="62"/>
        <v>0</v>
      </c>
      <c r="DR33" s="35">
        <f t="shared" si="63"/>
        <v>0</v>
      </c>
      <c r="DS33" s="35">
        <f t="shared" si="64"/>
        <v>0</v>
      </c>
      <c r="DT33" s="65"/>
      <c r="DU33" s="35">
        <f t="shared" si="65"/>
        <v>0</v>
      </c>
      <c r="DW33" s="33">
        <v>27</v>
      </c>
      <c r="DX33" s="33">
        <f>SUM($DW$7:DW33)</f>
        <v>378</v>
      </c>
    </row>
    <row r="34" spans="1:128" x14ac:dyDescent="0.2">
      <c r="A34" s="89" t="str">
        <f t="shared" si="67"/>
        <v/>
      </c>
      <c r="B34" s="90"/>
      <c r="C34" s="90"/>
      <c r="D34" s="91"/>
      <c r="E34" s="92"/>
      <c r="F34" s="93"/>
      <c r="G34" s="93"/>
      <c r="H34" s="93"/>
      <c r="I34" s="93"/>
      <c r="J34" s="93"/>
      <c r="K34" s="93"/>
      <c r="L34" s="93"/>
      <c r="M34" s="93"/>
      <c r="N34" s="93"/>
      <c r="O34" s="93"/>
      <c r="P34" s="93"/>
      <c r="Q34" s="93"/>
      <c r="R34" s="93"/>
      <c r="S34" s="93"/>
      <c r="T34" s="93"/>
      <c r="U34" s="93"/>
      <c r="V34" s="93"/>
      <c r="W34" s="93"/>
      <c r="X34" s="93"/>
      <c r="Y34" s="93"/>
      <c r="Z34" s="93"/>
      <c r="AA34" s="93"/>
      <c r="AB34" s="93"/>
      <c r="AC34" s="93">
        <f t="shared" si="1"/>
        <v>0</v>
      </c>
      <c r="AD34" s="93">
        <f t="shared" si="2"/>
        <v>0</v>
      </c>
      <c r="AE34" s="94"/>
      <c r="AF34" s="95">
        <f t="shared" si="28"/>
        <v>0</v>
      </c>
      <c r="AG34" s="96">
        <f t="shared" si="3"/>
        <v>0</v>
      </c>
      <c r="AH34" s="97">
        <f t="shared" si="4"/>
        <v>0</v>
      </c>
      <c r="AI34" s="113" t="str">
        <f t="shared" si="69"/>
        <v/>
      </c>
      <c r="AJ34" s="65"/>
      <c r="AK34" s="66">
        <f t="shared" si="29"/>
        <v>0</v>
      </c>
      <c r="AL34" s="66">
        <f t="shared" si="70"/>
        <v>0</v>
      </c>
      <c r="AM34" s="66">
        <f t="shared" si="70"/>
        <v>0</v>
      </c>
      <c r="AN34" s="66">
        <f t="shared" si="70"/>
        <v>0</v>
      </c>
      <c r="AO34" s="66">
        <f t="shared" si="70"/>
        <v>0</v>
      </c>
      <c r="AP34" s="66">
        <f t="shared" si="70"/>
        <v>0</v>
      </c>
      <c r="AQ34" s="66">
        <f t="shared" si="70"/>
        <v>0</v>
      </c>
      <c r="AR34" s="66">
        <f t="shared" si="70"/>
        <v>0</v>
      </c>
      <c r="AS34" s="66">
        <f t="shared" si="70"/>
        <v>0</v>
      </c>
      <c r="AT34" s="66">
        <f t="shared" si="70"/>
        <v>0</v>
      </c>
      <c r="AU34" s="66">
        <f t="shared" si="70"/>
        <v>0</v>
      </c>
      <c r="AV34" s="66">
        <f t="shared" si="70"/>
        <v>0</v>
      </c>
      <c r="AW34" s="66">
        <f t="shared" si="70"/>
        <v>0</v>
      </c>
      <c r="AX34" s="66">
        <f t="shared" si="70"/>
        <v>0</v>
      </c>
      <c r="AY34" s="66">
        <f t="shared" si="70"/>
        <v>0</v>
      </c>
      <c r="AZ34" s="66">
        <f t="shared" si="70"/>
        <v>0</v>
      </c>
      <c r="BA34" s="66">
        <f t="shared" si="70"/>
        <v>0</v>
      </c>
      <c r="BB34" s="66">
        <f t="shared" si="70"/>
        <v>0</v>
      </c>
      <c r="BC34" s="66">
        <f t="shared" si="70"/>
        <v>0</v>
      </c>
      <c r="BD34" s="66">
        <f t="shared" si="70"/>
        <v>0</v>
      </c>
      <c r="BE34" s="66">
        <f t="shared" si="70"/>
        <v>0</v>
      </c>
      <c r="BF34" s="66">
        <f t="shared" si="70"/>
        <v>0</v>
      </c>
      <c r="BG34" s="66">
        <f t="shared" si="70"/>
        <v>0</v>
      </c>
      <c r="BH34" s="66">
        <f t="shared" si="70"/>
        <v>0</v>
      </c>
      <c r="BI34" s="66">
        <f t="shared" si="70"/>
        <v>0</v>
      </c>
      <c r="BJ34" s="66">
        <f t="shared" si="70"/>
        <v>0</v>
      </c>
      <c r="BK34" s="66">
        <f t="shared" si="70"/>
        <v>0</v>
      </c>
      <c r="BL34" s="66">
        <f t="shared" si="70"/>
        <v>0</v>
      </c>
      <c r="BM34" s="66">
        <f t="shared" si="70"/>
        <v>0</v>
      </c>
      <c r="BN34" s="66">
        <f t="shared" si="70"/>
        <v>0</v>
      </c>
      <c r="BO34" s="67">
        <f t="shared" si="6"/>
        <v>0</v>
      </c>
      <c r="BQ34" s="68">
        <f t="shared" si="30"/>
        <v>5</v>
      </c>
      <c r="BR34" s="68">
        <f t="shared" si="31"/>
        <v>5</v>
      </c>
      <c r="BS34" s="68">
        <f t="shared" si="32"/>
        <v>5</v>
      </c>
      <c r="BT34" s="68">
        <f t="shared" si="33"/>
        <v>5</v>
      </c>
      <c r="BU34" s="68">
        <f t="shared" si="34"/>
        <v>5</v>
      </c>
      <c r="BV34" s="68">
        <f t="shared" si="35"/>
        <v>0</v>
      </c>
      <c r="BW34" s="68">
        <f t="shared" si="36"/>
        <v>0</v>
      </c>
      <c r="BX34" s="68">
        <f t="shared" si="37"/>
        <v>0</v>
      </c>
      <c r="BY34" s="68">
        <f t="shared" si="38"/>
        <v>0</v>
      </c>
      <c r="BZ34" s="68">
        <f t="shared" si="39"/>
        <v>0</v>
      </c>
      <c r="CA34" s="68">
        <f t="shared" si="40"/>
        <v>0</v>
      </c>
      <c r="CB34" s="68">
        <f t="shared" si="41"/>
        <v>0</v>
      </c>
      <c r="CC34" s="68">
        <f t="shared" si="42"/>
        <v>0</v>
      </c>
      <c r="CD34" s="68">
        <f t="shared" si="43"/>
        <v>0</v>
      </c>
      <c r="CE34" s="68">
        <f t="shared" si="8"/>
        <v>0</v>
      </c>
      <c r="CF34" s="68">
        <f t="shared" si="9"/>
        <v>0</v>
      </c>
      <c r="CG34" s="68">
        <f t="shared" si="10"/>
        <v>0</v>
      </c>
      <c r="CH34" s="68">
        <f t="shared" si="11"/>
        <v>0</v>
      </c>
      <c r="CI34" s="68">
        <f t="shared" si="12"/>
        <v>0</v>
      </c>
      <c r="CJ34" s="68">
        <f t="shared" si="13"/>
        <v>0</v>
      </c>
      <c r="CK34" s="68">
        <f t="shared" si="14"/>
        <v>0</v>
      </c>
      <c r="CL34" s="68">
        <f t="shared" si="15"/>
        <v>0</v>
      </c>
      <c r="CM34" s="68">
        <f t="shared" si="16"/>
        <v>0</v>
      </c>
      <c r="CN34" s="68">
        <f t="shared" si="17"/>
        <v>0</v>
      </c>
      <c r="CO34" s="68"/>
      <c r="CP34" s="35">
        <f t="shared" si="44"/>
        <v>0</v>
      </c>
      <c r="CQ34" s="35">
        <f t="shared" si="45"/>
        <v>0</v>
      </c>
      <c r="CR34" s="35">
        <f t="shared" si="46"/>
        <v>0</v>
      </c>
      <c r="CS34" s="35">
        <f t="shared" si="47"/>
        <v>0</v>
      </c>
      <c r="CT34" s="35">
        <f t="shared" si="48"/>
        <v>0</v>
      </c>
      <c r="CU34" s="35">
        <f t="shared" si="49"/>
        <v>0</v>
      </c>
      <c r="CV34" s="35">
        <f t="shared" si="50"/>
        <v>0</v>
      </c>
      <c r="CW34" s="35">
        <f t="shared" si="51"/>
        <v>0</v>
      </c>
      <c r="CX34" s="35">
        <f t="shared" si="52"/>
        <v>0</v>
      </c>
      <c r="CY34" s="35">
        <f t="shared" si="53"/>
        <v>0</v>
      </c>
      <c r="CZ34" s="35">
        <f t="shared" si="54"/>
        <v>0</v>
      </c>
      <c r="DA34" s="35">
        <f t="shared" si="55"/>
        <v>0</v>
      </c>
      <c r="DB34" s="35">
        <f t="shared" si="56"/>
        <v>0</v>
      </c>
      <c r="DC34" s="35">
        <f t="shared" si="57"/>
        <v>0</v>
      </c>
      <c r="DD34" s="35">
        <f t="shared" si="58"/>
        <v>0</v>
      </c>
      <c r="DE34" s="35">
        <f t="shared" si="59"/>
        <v>0</v>
      </c>
      <c r="DF34" s="35">
        <f t="shared" si="19"/>
        <v>0</v>
      </c>
      <c r="DG34" s="35">
        <f t="shared" si="20"/>
        <v>0</v>
      </c>
      <c r="DH34" s="35">
        <f t="shared" si="21"/>
        <v>0</v>
      </c>
      <c r="DI34" s="35">
        <f t="shared" si="22"/>
        <v>0</v>
      </c>
      <c r="DJ34" s="35">
        <f t="shared" si="23"/>
        <v>0</v>
      </c>
      <c r="DK34" s="35">
        <f t="shared" si="24"/>
        <v>0</v>
      </c>
      <c r="DL34" s="35">
        <f t="shared" si="25"/>
        <v>0</v>
      </c>
      <c r="DM34" s="35">
        <f t="shared" si="26"/>
        <v>0</v>
      </c>
      <c r="DN34" s="65"/>
      <c r="DO34" s="35">
        <f t="shared" si="60"/>
        <v>0</v>
      </c>
      <c r="DP34" s="35">
        <f t="shared" si="61"/>
        <v>0</v>
      </c>
      <c r="DQ34" s="35">
        <f t="shared" si="62"/>
        <v>0</v>
      </c>
      <c r="DR34" s="35">
        <f t="shared" si="63"/>
        <v>0</v>
      </c>
      <c r="DS34" s="35">
        <f t="shared" si="64"/>
        <v>0</v>
      </c>
      <c r="DT34" s="65"/>
      <c r="DU34" s="35">
        <f t="shared" si="65"/>
        <v>0</v>
      </c>
      <c r="DW34" s="33">
        <v>28</v>
      </c>
      <c r="DX34" s="33">
        <f>SUM($DW$7:DW34)</f>
        <v>406</v>
      </c>
    </row>
    <row r="35" spans="1:128" x14ac:dyDescent="0.2">
      <c r="A35" s="99" t="str">
        <f t="shared" si="67"/>
        <v/>
      </c>
      <c r="B35" s="100"/>
      <c r="C35" s="100"/>
      <c r="D35" s="110"/>
      <c r="E35" s="102"/>
      <c r="F35" s="103"/>
      <c r="G35" s="103"/>
      <c r="H35" s="103"/>
      <c r="I35" s="103"/>
      <c r="J35" s="103"/>
      <c r="K35" s="103"/>
      <c r="L35" s="103"/>
      <c r="M35" s="103"/>
      <c r="N35" s="103"/>
      <c r="O35" s="103"/>
      <c r="P35" s="103"/>
      <c r="Q35" s="104"/>
      <c r="R35" s="103"/>
      <c r="S35" s="103"/>
      <c r="T35" s="103"/>
      <c r="U35" s="103"/>
      <c r="V35" s="103"/>
      <c r="W35" s="103"/>
      <c r="X35" s="103"/>
      <c r="Y35" s="103"/>
      <c r="Z35" s="103"/>
      <c r="AA35" s="103"/>
      <c r="AB35" s="103"/>
      <c r="AC35" s="103">
        <f t="shared" si="1"/>
        <v>0</v>
      </c>
      <c r="AD35" s="103">
        <f t="shared" si="2"/>
        <v>0</v>
      </c>
      <c r="AE35" s="105"/>
      <c r="AF35" s="106">
        <f t="shared" si="28"/>
        <v>0</v>
      </c>
      <c r="AG35" s="107">
        <f t="shared" si="3"/>
        <v>0</v>
      </c>
      <c r="AH35" s="108">
        <f t="shared" si="4"/>
        <v>0</v>
      </c>
      <c r="AI35" s="112" t="str">
        <f t="shared" si="69"/>
        <v/>
      </c>
      <c r="AJ35" s="65"/>
      <c r="AK35" s="66">
        <f t="shared" si="29"/>
        <v>0</v>
      </c>
      <c r="AL35" s="66">
        <f t="shared" si="70"/>
        <v>0</v>
      </c>
      <c r="AM35" s="66">
        <f t="shared" si="70"/>
        <v>0</v>
      </c>
      <c r="AN35" s="66">
        <f t="shared" si="70"/>
        <v>0</v>
      </c>
      <c r="AO35" s="66">
        <f t="shared" si="70"/>
        <v>0</v>
      </c>
      <c r="AP35" s="66">
        <f t="shared" si="70"/>
        <v>0</v>
      </c>
      <c r="AQ35" s="66">
        <f t="shared" si="70"/>
        <v>0</v>
      </c>
      <c r="AR35" s="66">
        <f t="shared" si="70"/>
        <v>0</v>
      </c>
      <c r="AS35" s="66">
        <f t="shared" si="70"/>
        <v>0</v>
      </c>
      <c r="AT35" s="66">
        <f t="shared" si="70"/>
        <v>0</v>
      </c>
      <c r="AU35" s="66">
        <f t="shared" si="70"/>
        <v>0</v>
      </c>
      <c r="AV35" s="66">
        <f t="shared" si="70"/>
        <v>0</v>
      </c>
      <c r="AW35" s="66">
        <f t="shared" si="70"/>
        <v>0</v>
      </c>
      <c r="AX35" s="66">
        <f t="shared" si="70"/>
        <v>0</v>
      </c>
      <c r="AY35" s="66">
        <f t="shared" si="70"/>
        <v>0</v>
      </c>
      <c r="AZ35" s="66">
        <f t="shared" si="70"/>
        <v>0</v>
      </c>
      <c r="BA35" s="66">
        <f t="shared" si="70"/>
        <v>0</v>
      </c>
      <c r="BB35" s="66">
        <f t="shared" si="70"/>
        <v>0</v>
      </c>
      <c r="BC35" s="66">
        <f t="shared" si="70"/>
        <v>0</v>
      </c>
      <c r="BD35" s="66">
        <f t="shared" si="70"/>
        <v>0</v>
      </c>
      <c r="BE35" s="66">
        <f t="shared" si="70"/>
        <v>0</v>
      </c>
      <c r="BF35" s="66">
        <f t="shared" si="70"/>
        <v>0</v>
      </c>
      <c r="BG35" s="66">
        <f t="shared" si="70"/>
        <v>0</v>
      </c>
      <c r="BH35" s="66">
        <f t="shared" si="70"/>
        <v>0</v>
      </c>
      <c r="BI35" s="66">
        <f t="shared" si="70"/>
        <v>0</v>
      </c>
      <c r="BJ35" s="66">
        <f t="shared" si="70"/>
        <v>0</v>
      </c>
      <c r="BK35" s="66">
        <f t="shared" si="70"/>
        <v>0</v>
      </c>
      <c r="BL35" s="66">
        <f t="shared" si="70"/>
        <v>0</v>
      </c>
      <c r="BM35" s="66">
        <f t="shared" si="70"/>
        <v>0</v>
      </c>
      <c r="BN35" s="66">
        <f t="shared" si="70"/>
        <v>0</v>
      </c>
      <c r="BO35" s="67">
        <f t="shared" si="6"/>
        <v>0</v>
      </c>
      <c r="BQ35" s="68">
        <f t="shared" si="30"/>
        <v>5</v>
      </c>
      <c r="BR35" s="68">
        <f t="shared" si="31"/>
        <v>5</v>
      </c>
      <c r="BS35" s="68">
        <f t="shared" si="32"/>
        <v>5</v>
      </c>
      <c r="BT35" s="68">
        <f t="shared" si="33"/>
        <v>5</v>
      </c>
      <c r="BU35" s="68">
        <f t="shared" si="34"/>
        <v>5</v>
      </c>
      <c r="BV35" s="68">
        <f t="shared" si="35"/>
        <v>0</v>
      </c>
      <c r="BW35" s="68">
        <f t="shared" si="36"/>
        <v>0</v>
      </c>
      <c r="BX35" s="68">
        <f t="shared" si="37"/>
        <v>0</v>
      </c>
      <c r="BY35" s="68">
        <f t="shared" si="38"/>
        <v>0</v>
      </c>
      <c r="BZ35" s="68">
        <f t="shared" si="39"/>
        <v>0</v>
      </c>
      <c r="CA35" s="68">
        <f t="shared" si="40"/>
        <v>0</v>
      </c>
      <c r="CB35" s="68">
        <f t="shared" si="41"/>
        <v>0</v>
      </c>
      <c r="CC35" s="68">
        <f t="shared" si="42"/>
        <v>0</v>
      </c>
      <c r="CD35" s="68">
        <f t="shared" si="43"/>
        <v>0</v>
      </c>
      <c r="CE35" s="68">
        <f t="shared" si="8"/>
        <v>0</v>
      </c>
      <c r="CF35" s="68">
        <f t="shared" si="9"/>
        <v>0</v>
      </c>
      <c r="CG35" s="68">
        <f t="shared" si="10"/>
        <v>0</v>
      </c>
      <c r="CH35" s="68">
        <f t="shared" si="11"/>
        <v>0</v>
      </c>
      <c r="CI35" s="68">
        <f t="shared" si="12"/>
        <v>0</v>
      </c>
      <c r="CJ35" s="68">
        <f t="shared" si="13"/>
        <v>0</v>
      </c>
      <c r="CK35" s="68">
        <f t="shared" si="14"/>
        <v>0</v>
      </c>
      <c r="CL35" s="68">
        <f t="shared" si="15"/>
        <v>0</v>
      </c>
      <c r="CM35" s="68">
        <f t="shared" si="16"/>
        <v>0</v>
      </c>
      <c r="CN35" s="68">
        <f t="shared" si="17"/>
        <v>0</v>
      </c>
      <c r="CO35" s="68"/>
      <c r="CP35" s="35">
        <f t="shared" si="44"/>
        <v>0</v>
      </c>
      <c r="CQ35" s="35">
        <f t="shared" si="45"/>
        <v>0</v>
      </c>
      <c r="CR35" s="35">
        <f t="shared" si="46"/>
        <v>0</v>
      </c>
      <c r="CS35" s="35">
        <f t="shared" si="47"/>
        <v>0</v>
      </c>
      <c r="CT35" s="35">
        <f t="shared" si="48"/>
        <v>0</v>
      </c>
      <c r="CU35" s="35">
        <f t="shared" si="49"/>
        <v>0</v>
      </c>
      <c r="CV35" s="35">
        <f t="shared" si="50"/>
        <v>0</v>
      </c>
      <c r="CW35" s="35">
        <f t="shared" si="51"/>
        <v>0</v>
      </c>
      <c r="CX35" s="35">
        <f t="shared" si="52"/>
        <v>0</v>
      </c>
      <c r="CY35" s="35">
        <f t="shared" si="53"/>
        <v>0</v>
      </c>
      <c r="CZ35" s="35">
        <f t="shared" si="54"/>
        <v>0</v>
      </c>
      <c r="DA35" s="35">
        <f t="shared" si="55"/>
        <v>0</v>
      </c>
      <c r="DB35" s="35">
        <f t="shared" si="56"/>
        <v>0</v>
      </c>
      <c r="DC35" s="35">
        <f t="shared" si="57"/>
        <v>0</v>
      </c>
      <c r="DD35" s="35">
        <f t="shared" si="58"/>
        <v>0</v>
      </c>
      <c r="DE35" s="35">
        <f t="shared" si="59"/>
        <v>0</v>
      </c>
      <c r="DF35" s="35">
        <f t="shared" si="19"/>
        <v>0</v>
      </c>
      <c r="DG35" s="35">
        <f t="shared" si="20"/>
        <v>0</v>
      </c>
      <c r="DH35" s="35">
        <f t="shared" si="21"/>
        <v>0</v>
      </c>
      <c r="DI35" s="35">
        <f t="shared" si="22"/>
        <v>0</v>
      </c>
      <c r="DJ35" s="35">
        <f t="shared" si="23"/>
        <v>0</v>
      </c>
      <c r="DK35" s="35">
        <f t="shared" si="24"/>
        <v>0</v>
      </c>
      <c r="DL35" s="35">
        <f t="shared" si="25"/>
        <v>0</v>
      </c>
      <c r="DM35" s="35">
        <f t="shared" si="26"/>
        <v>0</v>
      </c>
      <c r="DN35" s="65"/>
      <c r="DO35" s="35">
        <f t="shared" si="60"/>
        <v>0</v>
      </c>
      <c r="DP35" s="35">
        <f t="shared" si="61"/>
        <v>0</v>
      </c>
      <c r="DQ35" s="35">
        <f t="shared" si="62"/>
        <v>0</v>
      </c>
      <c r="DR35" s="35">
        <f t="shared" si="63"/>
        <v>0</v>
      </c>
      <c r="DS35" s="35">
        <f t="shared" si="64"/>
        <v>0</v>
      </c>
      <c r="DT35" s="65"/>
      <c r="DU35" s="35">
        <f t="shared" si="65"/>
        <v>0</v>
      </c>
      <c r="DW35" s="33">
        <v>29</v>
      </c>
      <c r="DX35" s="33">
        <f>SUM($DW$7:DW35)</f>
        <v>435</v>
      </c>
    </row>
    <row r="36" spans="1:128" x14ac:dyDescent="0.2">
      <c r="A36" s="89" t="str">
        <f t="shared" si="67"/>
        <v/>
      </c>
      <c r="B36" s="90"/>
      <c r="C36" s="90"/>
      <c r="D36" s="91"/>
      <c r="E36" s="92"/>
      <c r="F36" s="93"/>
      <c r="G36" s="93"/>
      <c r="H36" s="93"/>
      <c r="I36" s="93"/>
      <c r="J36" s="93"/>
      <c r="K36" s="93"/>
      <c r="L36" s="93"/>
      <c r="M36" s="93"/>
      <c r="N36" s="93"/>
      <c r="O36" s="93"/>
      <c r="P36" s="93"/>
      <c r="Q36" s="93"/>
      <c r="R36" s="93"/>
      <c r="S36" s="93"/>
      <c r="T36" s="93"/>
      <c r="U36" s="93"/>
      <c r="V36" s="93"/>
      <c r="W36" s="93"/>
      <c r="X36" s="93"/>
      <c r="Y36" s="93"/>
      <c r="Z36" s="93"/>
      <c r="AA36" s="93"/>
      <c r="AB36" s="93"/>
      <c r="AC36" s="93">
        <f t="shared" si="1"/>
        <v>0</v>
      </c>
      <c r="AD36" s="93">
        <f t="shared" si="2"/>
        <v>0</v>
      </c>
      <c r="AE36" s="94"/>
      <c r="AF36" s="95">
        <f t="shared" si="28"/>
        <v>0</v>
      </c>
      <c r="AG36" s="96">
        <f t="shared" si="3"/>
        <v>0</v>
      </c>
      <c r="AH36" s="97">
        <f t="shared" si="4"/>
        <v>0</v>
      </c>
      <c r="AI36" s="113" t="str">
        <f t="shared" si="69"/>
        <v/>
      </c>
      <c r="AJ36" s="65"/>
      <c r="AK36" s="66">
        <f t="shared" si="29"/>
        <v>0</v>
      </c>
      <c r="AL36" s="66">
        <f t="shared" si="70"/>
        <v>0</v>
      </c>
      <c r="AM36" s="66">
        <f t="shared" si="70"/>
        <v>0</v>
      </c>
      <c r="AN36" s="66">
        <f t="shared" si="70"/>
        <v>0</v>
      </c>
      <c r="AO36" s="66">
        <f t="shared" si="70"/>
        <v>0</v>
      </c>
      <c r="AP36" s="66">
        <f t="shared" si="70"/>
        <v>0</v>
      </c>
      <c r="AQ36" s="66">
        <f t="shared" si="70"/>
        <v>0</v>
      </c>
      <c r="AR36" s="66">
        <f t="shared" si="70"/>
        <v>0</v>
      </c>
      <c r="AS36" s="66">
        <f t="shared" si="70"/>
        <v>0</v>
      </c>
      <c r="AT36" s="66">
        <f t="shared" si="70"/>
        <v>0</v>
      </c>
      <c r="AU36" s="66">
        <f t="shared" si="70"/>
        <v>0</v>
      </c>
      <c r="AV36" s="66">
        <f t="shared" si="70"/>
        <v>0</v>
      </c>
      <c r="AW36" s="66">
        <f t="shared" si="70"/>
        <v>0</v>
      </c>
      <c r="AX36" s="66">
        <f t="shared" si="70"/>
        <v>0</v>
      </c>
      <c r="AY36" s="66">
        <f t="shared" si="70"/>
        <v>0</v>
      </c>
      <c r="AZ36" s="66">
        <f t="shared" si="70"/>
        <v>0</v>
      </c>
      <c r="BA36" s="66">
        <f t="shared" si="70"/>
        <v>0</v>
      </c>
      <c r="BB36" s="66">
        <f t="shared" si="70"/>
        <v>0</v>
      </c>
      <c r="BC36" s="66">
        <f t="shared" si="70"/>
        <v>0</v>
      </c>
      <c r="BD36" s="66">
        <f t="shared" si="70"/>
        <v>0</v>
      </c>
      <c r="BE36" s="66">
        <f t="shared" si="70"/>
        <v>0</v>
      </c>
      <c r="BF36" s="66">
        <f t="shared" si="70"/>
        <v>0</v>
      </c>
      <c r="BG36" s="66">
        <f t="shared" si="70"/>
        <v>0</v>
      </c>
      <c r="BH36" s="66">
        <f t="shared" si="70"/>
        <v>0</v>
      </c>
      <c r="BI36" s="66">
        <f t="shared" si="70"/>
        <v>0</v>
      </c>
      <c r="BJ36" s="66">
        <f t="shared" si="70"/>
        <v>0</v>
      </c>
      <c r="BK36" s="66">
        <f t="shared" si="70"/>
        <v>0</v>
      </c>
      <c r="BL36" s="66">
        <f t="shared" si="70"/>
        <v>0</v>
      </c>
      <c r="BM36" s="66">
        <f t="shared" si="70"/>
        <v>0</v>
      </c>
      <c r="BN36" s="66">
        <f t="shared" si="70"/>
        <v>0</v>
      </c>
      <c r="BO36" s="67">
        <f t="shared" si="6"/>
        <v>0</v>
      </c>
      <c r="BQ36" s="68">
        <f>MAX(E$7:E$36)</f>
        <v>5</v>
      </c>
      <c r="BR36" s="68">
        <f t="shared" si="31"/>
        <v>5</v>
      </c>
      <c r="BS36" s="68">
        <f t="shared" si="32"/>
        <v>5</v>
      </c>
      <c r="BT36" s="68">
        <f t="shared" si="33"/>
        <v>5</v>
      </c>
      <c r="BU36" s="68">
        <f t="shared" si="34"/>
        <v>5</v>
      </c>
      <c r="BV36" s="68">
        <f t="shared" si="35"/>
        <v>0</v>
      </c>
      <c r="BW36" s="68">
        <f t="shared" si="36"/>
        <v>0</v>
      </c>
      <c r="BX36" s="68">
        <f t="shared" si="37"/>
        <v>0</v>
      </c>
      <c r="BY36" s="68">
        <f t="shared" si="38"/>
        <v>0</v>
      </c>
      <c r="BZ36" s="68">
        <f t="shared" si="39"/>
        <v>0</v>
      </c>
      <c r="CA36" s="68">
        <f t="shared" si="40"/>
        <v>0</v>
      </c>
      <c r="CB36" s="68">
        <f t="shared" si="41"/>
        <v>0</v>
      </c>
      <c r="CC36" s="68">
        <f t="shared" si="42"/>
        <v>0</v>
      </c>
      <c r="CD36" s="68">
        <f t="shared" si="43"/>
        <v>0</v>
      </c>
      <c r="CE36" s="68">
        <f t="shared" si="8"/>
        <v>0</v>
      </c>
      <c r="CF36" s="68">
        <f t="shared" si="9"/>
        <v>0</v>
      </c>
      <c r="CG36" s="68">
        <f t="shared" si="10"/>
        <v>0</v>
      </c>
      <c r="CH36" s="68">
        <f t="shared" si="11"/>
        <v>0</v>
      </c>
      <c r="CI36" s="68">
        <f t="shared" si="12"/>
        <v>0</v>
      </c>
      <c r="CJ36" s="68">
        <f t="shared" si="13"/>
        <v>0</v>
      </c>
      <c r="CK36" s="68">
        <f t="shared" si="14"/>
        <v>0</v>
      </c>
      <c r="CL36" s="68">
        <f t="shared" si="15"/>
        <v>0</v>
      </c>
      <c r="CM36" s="68">
        <f t="shared" si="16"/>
        <v>0</v>
      </c>
      <c r="CN36" s="68">
        <f t="shared" si="17"/>
        <v>0</v>
      </c>
      <c r="CO36" s="68"/>
      <c r="CP36" s="35">
        <f t="shared" si="44"/>
        <v>0</v>
      </c>
      <c r="CQ36" s="35">
        <f t="shared" si="45"/>
        <v>0</v>
      </c>
      <c r="CR36" s="35">
        <f t="shared" si="46"/>
        <v>0</v>
      </c>
      <c r="CS36" s="35">
        <f t="shared" si="47"/>
        <v>0</v>
      </c>
      <c r="CT36" s="35">
        <f t="shared" si="48"/>
        <v>0</v>
      </c>
      <c r="CU36" s="35">
        <f t="shared" si="49"/>
        <v>0</v>
      </c>
      <c r="CV36" s="35">
        <f t="shared" si="50"/>
        <v>0</v>
      </c>
      <c r="CW36" s="35">
        <f t="shared" si="51"/>
        <v>0</v>
      </c>
      <c r="CX36" s="35">
        <f t="shared" si="52"/>
        <v>0</v>
      </c>
      <c r="CY36" s="35">
        <f t="shared" si="53"/>
        <v>0</v>
      </c>
      <c r="CZ36" s="35">
        <f t="shared" si="54"/>
        <v>0</v>
      </c>
      <c r="DA36" s="35">
        <f t="shared" si="55"/>
        <v>0</v>
      </c>
      <c r="DB36" s="35">
        <f t="shared" si="56"/>
        <v>0</v>
      </c>
      <c r="DC36" s="35">
        <f t="shared" si="57"/>
        <v>0</v>
      </c>
      <c r="DD36" s="35">
        <f t="shared" si="58"/>
        <v>0</v>
      </c>
      <c r="DE36" s="35">
        <f t="shared" si="59"/>
        <v>0</v>
      </c>
      <c r="DF36" s="35">
        <f t="shared" si="19"/>
        <v>0</v>
      </c>
      <c r="DG36" s="35">
        <f t="shared" si="20"/>
        <v>0</v>
      </c>
      <c r="DH36" s="35">
        <f t="shared" si="21"/>
        <v>0</v>
      </c>
      <c r="DI36" s="35">
        <f t="shared" si="22"/>
        <v>0</v>
      </c>
      <c r="DJ36" s="35">
        <f t="shared" si="23"/>
        <v>0</v>
      </c>
      <c r="DK36" s="35">
        <f t="shared" si="24"/>
        <v>0</v>
      </c>
      <c r="DL36" s="35">
        <f t="shared" si="25"/>
        <v>0</v>
      </c>
      <c r="DM36" s="35">
        <f t="shared" si="26"/>
        <v>0</v>
      </c>
      <c r="DN36" s="65"/>
      <c r="DO36" s="35">
        <f t="shared" si="60"/>
        <v>0</v>
      </c>
      <c r="DP36" s="35">
        <f t="shared" si="61"/>
        <v>0</v>
      </c>
      <c r="DQ36" s="35">
        <f t="shared" si="62"/>
        <v>0</v>
      </c>
      <c r="DR36" s="35">
        <f t="shared" si="63"/>
        <v>0</v>
      </c>
      <c r="DS36" s="35">
        <f t="shared" si="64"/>
        <v>0</v>
      </c>
      <c r="DT36" s="65"/>
      <c r="DU36" s="35">
        <f t="shared" si="65"/>
        <v>0</v>
      </c>
      <c r="DW36" s="33">
        <v>30</v>
      </c>
      <c r="DX36" s="33">
        <f>SUM($DW$7:DW36)</f>
        <v>465</v>
      </c>
    </row>
    <row r="37" spans="1:128" x14ac:dyDescent="0.2">
      <c r="A37" s="114"/>
      <c r="B37" s="115"/>
      <c r="C37" s="115"/>
      <c r="D37" s="67"/>
      <c r="E37" s="116"/>
      <c r="F37" s="66"/>
      <c r="G37" s="33"/>
      <c r="H37" s="33"/>
      <c r="I37" s="33"/>
      <c r="J37" s="33"/>
      <c r="K37" s="33"/>
      <c r="L37" s="33"/>
      <c r="M37" s="33"/>
      <c r="N37" s="33"/>
      <c r="O37" s="33"/>
      <c r="P37" s="33"/>
      <c r="Q37" s="66"/>
      <c r="R37" s="66"/>
      <c r="S37" s="66"/>
      <c r="T37" s="66"/>
      <c r="U37" s="66"/>
      <c r="V37" s="66"/>
      <c r="W37" s="66"/>
      <c r="X37" s="66"/>
      <c r="Y37" s="66"/>
      <c r="Z37" s="66"/>
      <c r="AA37" s="66"/>
      <c r="AB37" s="66"/>
      <c r="AC37" s="66"/>
      <c r="AD37" s="66"/>
      <c r="AE37" s="66"/>
      <c r="AF37" s="66"/>
      <c r="AG37" s="66"/>
      <c r="AH37" s="66"/>
      <c r="AI37" s="66"/>
      <c r="AK37" s="66"/>
      <c r="AL37" s="66"/>
      <c r="AM37" s="66"/>
      <c r="AN37" s="66"/>
      <c r="AO37" s="116"/>
      <c r="AP37" s="11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5"/>
    </row>
    <row r="38" spans="1:128" x14ac:dyDescent="0.2">
      <c r="A38" s="117"/>
      <c r="B38" s="118"/>
      <c r="C38" s="118"/>
      <c r="D38" s="119"/>
      <c r="E38" s="34"/>
      <c r="F38" s="33"/>
      <c r="G38" s="33"/>
      <c r="H38" s="33"/>
      <c r="I38" s="33"/>
      <c r="J38" s="33"/>
      <c r="K38" s="33"/>
      <c r="L38" s="33"/>
      <c r="M38" s="33"/>
      <c r="N38" s="33"/>
      <c r="O38" s="33"/>
      <c r="P38" s="33"/>
      <c r="Q38" s="120"/>
      <c r="R38" s="33"/>
      <c r="S38" s="33"/>
      <c r="T38" s="33"/>
      <c r="U38" s="33"/>
      <c r="V38" s="33"/>
      <c r="W38" s="33"/>
      <c r="X38" s="33"/>
      <c r="Y38" s="33"/>
      <c r="Z38" s="33"/>
      <c r="AA38" s="33"/>
      <c r="AB38" s="33"/>
      <c r="AC38" s="33"/>
      <c r="AD38" s="33"/>
      <c r="AE38" s="33"/>
      <c r="AF38" s="33"/>
      <c r="AG38" s="33"/>
      <c r="AH38" s="33"/>
      <c r="AI38" s="33"/>
      <c r="AK38" s="121">
        <f t="shared" ref="AK38:AY38" si="71">10*AL38</f>
        <v>0</v>
      </c>
      <c r="AL38" s="121">
        <f t="shared" si="71"/>
        <v>0</v>
      </c>
      <c r="AM38" s="121">
        <f t="shared" si="71"/>
        <v>0</v>
      </c>
      <c r="AN38" s="121">
        <f t="shared" si="71"/>
        <v>0</v>
      </c>
      <c r="AO38" s="121">
        <f t="shared" si="71"/>
        <v>0</v>
      </c>
      <c r="AP38" s="121">
        <f t="shared" si="71"/>
        <v>0</v>
      </c>
      <c r="AQ38" s="121">
        <f t="shared" si="71"/>
        <v>0</v>
      </c>
      <c r="AR38" s="121">
        <f t="shared" si="71"/>
        <v>0</v>
      </c>
      <c r="AS38" s="121">
        <f t="shared" si="71"/>
        <v>0</v>
      </c>
      <c r="AT38" s="121">
        <f t="shared" si="71"/>
        <v>0</v>
      </c>
      <c r="AU38" s="121">
        <f t="shared" si="71"/>
        <v>0</v>
      </c>
      <c r="AV38" s="121">
        <f t="shared" si="71"/>
        <v>0</v>
      </c>
      <c r="AW38" s="121">
        <f t="shared" si="71"/>
        <v>0</v>
      </c>
      <c r="AX38" s="121">
        <f t="shared" si="71"/>
        <v>0</v>
      </c>
      <c r="AY38" s="121">
        <f t="shared" si="71"/>
        <v>0</v>
      </c>
      <c r="AZ38" s="121">
        <f t="shared" ref="AZ38" si="72">10*BA38</f>
        <v>0</v>
      </c>
      <c r="BA38" s="121">
        <f t="shared" ref="BA38" si="73">10*BB38</f>
        <v>0</v>
      </c>
      <c r="BB38" s="121">
        <f t="shared" ref="BB38" si="74">10*BC38</f>
        <v>0</v>
      </c>
      <c r="BC38" s="121">
        <f t="shared" ref="BC38" si="75">10*BD38</f>
        <v>0</v>
      </c>
      <c r="BD38" s="121">
        <f t="shared" ref="BD38" si="76">10*BE38</f>
        <v>0</v>
      </c>
      <c r="BE38" s="121">
        <f t="shared" ref="BE38" si="77">10*BF38</f>
        <v>0</v>
      </c>
      <c r="BF38" s="121">
        <f t="shared" ref="BF38" si="78">10*BG38</f>
        <v>0</v>
      </c>
      <c r="BG38" s="121">
        <f t="shared" ref="BG38" si="79">10*BH38</f>
        <v>0</v>
      </c>
      <c r="BH38" s="121">
        <f t="shared" ref="BH38" si="80">10*BI38</f>
        <v>0</v>
      </c>
      <c r="BI38" s="121">
        <f t="shared" ref="BI38" si="81">10*BJ38</f>
        <v>0</v>
      </c>
      <c r="BJ38" s="121">
        <f t="shared" ref="BJ38" si="82">10*BK38</f>
        <v>0</v>
      </c>
      <c r="BK38" s="121">
        <f t="shared" ref="BK38" si="83">10*BL38</f>
        <v>0</v>
      </c>
      <c r="BL38" s="121">
        <f t="shared" ref="BL38" si="84">10*BM38</f>
        <v>0</v>
      </c>
      <c r="BM38" s="121">
        <f t="shared" ref="BM38" si="85">10*BN38</f>
        <v>0</v>
      </c>
      <c r="BN38" s="121">
        <f t="shared" ref="BN38" si="86">10*BO38</f>
        <v>0</v>
      </c>
    </row>
    <row r="39" spans="1:128" x14ac:dyDescent="0.2">
      <c r="A39" s="117"/>
      <c r="B39" s="118"/>
      <c r="C39" s="118"/>
      <c r="D39" s="119"/>
      <c r="E39" s="34"/>
      <c r="F39" s="33"/>
      <c r="G39" s="33"/>
      <c r="H39" s="33"/>
      <c r="I39" s="33"/>
      <c r="J39" s="33"/>
      <c r="K39" s="33"/>
      <c r="L39" s="33"/>
      <c r="M39" s="33"/>
      <c r="N39" s="33"/>
      <c r="O39" s="33"/>
      <c r="P39" s="33"/>
      <c r="Q39" s="120"/>
      <c r="R39" s="33"/>
      <c r="S39" s="33"/>
      <c r="T39" s="33"/>
      <c r="U39" s="33"/>
      <c r="V39" s="33"/>
      <c r="W39" s="33"/>
      <c r="X39" s="33"/>
      <c r="Y39" s="33"/>
      <c r="Z39" s="33"/>
      <c r="AA39" s="33"/>
      <c r="AB39" s="33"/>
      <c r="AC39" s="33"/>
      <c r="AD39" s="33"/>
      <c r="AE39" s="33"/>
      <c r="AF39" s="33"/>
      <c r="AG39" s="33"/>
      <c r="AH39" s="33"/>
      <c r="AI39" s="33"/>
    </row>
    <row r="40" spans="1:128" x14ac:dyDescent="0.2">
      <c r="A40" s="117"/>
      <c r="B40" s="118"/>
      <c r="C40" s="118"/>
      <c r="D40" s="119"/>
      <c r="E40" s="34"/>
      <c r="F40" s="33"/>
      <c r="G40" s="33"/>
      <c r="H40" s="33"/>
      <c r="I40" s="33"/>
      <c r="J40" s="33"/>
      <c r="K40" s="33"/>
      <c r="L40" s="33"/>
      <c r="M40" s="33"/>
      <c r="N40" s="33"/>
      <c r="O40" s="33"/>
      <c r="P40" s="33"/>
      <c r="Q40" s="120"/>
      <c r="R40" s="33"/>
      <c r="S40" s="33"/>
      <c r="T40" s="33"/>
      <c r="U40" s="33"/>
      <c r="V40" s="33"/>
      <c r="W40" s="33"/>
      <c r="X40" s="33"/>
      <c r="Y40" s="33"/>
      <c r="Z40" s="33"/>
      <c r="AA40" s="33"/>
      <c r="AB40" s="33"/>
      <c r="AC40" s="33"/>
      <c r="AD40" s="33"/>
      <c r="AE40" s="33"/>
      <c r="AF40" s="33"/>
      <c r="AG40" s="33"/>
      <c r="AH40" s="33"/>
      <c r="AI40" s="33"/>
    </row>
    <row r="41" spans="1:128" x14ac:dyDescent="0.2">
      <c r="A41" s="117"/>
      <c r="B41" s="118"/>
      <c r="C41" s="118"/>
      <c r="D41" s="119"/>
      <c r="E41" s="34"/>
      <c r="F41" s="33"/>
      <c r="G41" s="33"/>
      <c r="H41" s="33"/>
      <c r="I41" s="33"/>
      <c r="J41" s="33"/>
      <c r="K41" s="33"/>
      <c r="L41" s="33"/>
      <c r="M41" s="33"/>
      <c r="N41" s="33"/>
      <c r="O41" s="33"/>
      <c r="P41" s="33"/>
      <c r="Q41" s="120"/>
      <c r="R41" s="33"/>
      <c r="S41" s="33"/>
      <c r="T41" s="33"/>
      <c r="U41" s="33"/>
      <c r="V41" s="33"/>
      <c r="W41" s="33"/>
      <c r="X41" s="33"/>
      <c r="Y41" s="33"/>
      <c r="Z41" s="33"/>
      <c r="AA41" s="33"/>
      <c r="AB41" s="33"/>
      <c r="AC41" s="33"/>
      <c r="AD41" s="33"/>
      <c r="AE41" s="33"/>
      <c r="AF41" s="33"/>
      <c r="AG41" s="33"/>
      <c r="AH41" s="33"/>
      <c r="AI41" s="33"/>
    </row>
    <row r="42" spans="1:128" x14ac:dyDescent="0.2">
      <c r="A42" s="117"/>
      <c r="B42" s="118"/>
      <c r="C42" s="118"/>
      <c r="D42" s="51"/>
      <c r="E42" s="34"/>
      <c r="F42" s="33"/>
      <c r="G42" s="33"/>
      <c r="H42" s="33"/>
      <c r="I42" s="33"/>
      <c r="J42" s="33"/>
      <c r="K42" s="33"/>
      <c r="L42" s="33"/>
      <c r="M42" s="33"/>
      <c r="N42" s="33"/>
      <c r="O42" s="33"/>
      <c r="P42" s="33"/>
      <c r="Q42" s="120"/>
      <c r="R42" s="33"/>
      <c r="S42" s="33"/>
      <c r="T42" s="33"/>
      <c r="U42" s="33"/>
      <c r="V42" s="33"/>
      <c r="W42" s="33"/>
      <c r="X42" s="33"/>
      <c r="Y42" s="33"/>
      <c r="Z42" s="33"/>
      <c r="AA42" s="33"/>
      <c r="AB42" s="33"/>
      <c r="AC42" s="33"/>
      <c r="AD42" s="33"/>
      <c r="AE42" s="33"/>
      <c r="AF42" s="33"/>
      <c r="AG42" s="33"/>
      <c r="AH42" s="33"/>
      <c r="AI42" s="33"/>
    </row>
    <row r="43" spans="1:128" x14ac:dyDescent="0.2">
      <c r="A43" s="117"/>
      <c r="B43" s="118"/>
      <c r="C43" s="118"/>
      <c r="D43" s="51"/>
      <c r="E43" s="34"/>
      <c r="F43" s="33"/>
      <c r="G43" s="33"/>
      <c r="H43" s="33"/>
      <c r="I43" s="33"/>
      <c r="J43" s="33"/>
      <c r="K43" s="33"/>
      <c r="L43" s="33"/>
      <c r="M43" s="33"/>
      <c r="N43" s="33"/>
      <c r="O43" s="33"/>
      <c r="P43" s="33"/>
      <c r="Q43" s="120"/>
      <c r="R43" s="33"/>
      <c r="S43" s="33"/>
      <c r="T43" s="33"/>
      <c r="U43" s="33"/>
      <c r="V43" s="33"/>
      <c r="W43" s="33"/>
      <c r="X43" s="33"/>
      <c r="Y43" s="33"/>
      <c r="Z43" s="33"/>
      <c r="AA43" s="33"/>
      <c r="AB43" s="33"/>
      <c r="AC43" s="33"/>
      <c r="AD43" s="33"/>
      <c r="AE43" s="33"/>
      <c r="AF43" s="33"/>
      <c r="AG43" s="33"/>
      <c r="AH43" s="33"/>
      <c r="AI43" s="33"/>
    </row>
    <row r="44" spans="1:128" x14ac:dyDescent="0.2">
      <c r="A44" s="117"/>
      <c r="B44" s="118"/>
      <c r="C44" s="118"/>
      <c r="D44" s="51"/>
      <c r="E44" s="34"/>
      <c r="F44" s="33"/>
      <c r="G44" s="33"/>
      <c r="H44" s="33"/>
      <c r="I44" s="33"/>
      <c r="J44" s="33"/>
      <c r="K44" s="33"/>
      <c r="L44" s="33"/>
      <c r="M44" s="33"/>
      <c r="N44" s="33"/>
      <c r="O44" s="33"/>
      <c r="P44" s="33"/>
      <c r="Q44" s="120"/>
      <c r="R44" s="33"/>
      <c r="S44" s="33"/>
      <c r="T44" s="33"/>
      <c r="U44" s="33"/>
      <c r="V44" s="33"/>
      <c r="W44" s="33"/>
      <c r="X44" s="33"/>
      <c r="Y44" s="33"/>
      <c r="Z44" s="33"/>
      <c r="AA44" s="33"/>
      <c r="AB44" s="33"/>
      <c r="AC44" s="33"/>
      <c r="AD44" s="33"/>
      <c r="AE44" s="33"/>
      <c r="AF44" s="33"/>
      <c r="AG44" s="33"/>
      <c r="AH44" s="33"/>
      <c r="AI44" s="33"/>
    </row>
    <row r="45" spans="1:128" x14ac:dyDescent="0.2">
      <c r="A45" s="117"/>
      <c r="B45" s="118"/>
      <c r="C45" s="118"/>
      <c r="D45" s="51"/>
      <c r="E45" s="34"/>
      <c r="F45" s="33"/>
      <c r="G45" s="33"/>
      <c r="H45" s="33"/>
      <c r="I45" s="33"/>
      <c r="J45" s="33"/>
      <c r="K45" s="33"/>
      <c r="L45" s="33"/>
      <c r="M45" s="33"/>
      <c r="N45" s="33"/>
      <c r="O45" s="33"/>
      <c r="P45" s="33"/>
      <c r="Q45" s="120"/>
      <c r="R45" s="33"/>
      <c r="S45" s="33"/>
      <c r="T45" s="33"/>
      <c r="U45" s="33"/>
      <c r="V45" s="33"/>
      <c r="W45" s="33"/>
      <c r="X45" s="33"/>
      <c r="Y45" s="33"/>
      <c r="Z45" s="33"/>
      <c r="AA45" s="33"/>
      <c r="AB45" s="33"/>
      <c r="AC45" s="33"/>
      <c r="AD45" s="33"/>
      <c r="AE45" s="33"/>
      <c r="AF45" s="33"/>
      <c r="AG45" s="33"/>
      <c r="AH45" s="33"/>
      <c r="AI45" s="33"/>
    </row>
    <row r="46" spans="1:128" x14ac:dyDescent="0.2">
      <c r="A46" s="117"/>
      <c r="B46" s="118"/>
      <c r="C46" s="118"/>
      <c r="D46" s="51"/>
      <c r="E46" s="34"/>
      <c r="F46" s="33"/>
      <c r="G46" s="34"/>
      <c r="H46" s="34"/>
      <c r="I46" s="34"/>
      <c r="J46" s="34"/>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row>
    <row r="47" spans="1:128" x14ac:dyDescent="0.2">
      <c r="A47" s="117"/>
      <c r="B47" s="118"/>
      <c r="C47" s="118"/>
      <c r="D47" s="51"/>
      <c r="E47" s="34"/>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row>
    <row r="48" spans="1:128" x14ac:dyDescent="0.2">
      <c r="D48" s="124" t="s">
        <v>163</v>
      </c>
      <c r="E48" s="125">
        <f t="shared" ref="E48:T48" si="87">SUM(E7:E36)</f>
        <v>15</v>
      </c>
      <c r="F48" s="125">
        <f t="shared" si="87"/>
        <v>15</v>
      </c>
      <c r="G48" s="125">
        <f t="shared" si="87"/>
        <v>15</v>
      </c>
      <c r="H48" s="125">
        <f t="shared" si="87"/>
        <v>15</v>
      </c>
      <c r="I48" s="125">
        <f t="shared" si="87"/>
        <v>15</v>
      </c>
      <c r="J48" s="125">
        <f t="shared" si="87"/>
        <v>0</v>
      </c>
      <c r="K48" s="125">
        <f t="shared" si="87"/>
        <v>0</v>
      </c>
      <c r="L48" s="125">
        <f t="shared" si="87"/>
        <v>0</v>
      </c>
      <c r="M48" s="125">
        <f t="shared" si="87"/>
        <v>0</v>
      </c>
      <c r="N48" s="125">
        <f t="shared" si="87"/>
        <v>0</v>
      </c>
      <c r="O48" s="125">
        <f t="shared" si="87"/>
        <v>0</v>
      </c>
      <c r="P48" s="125">
        <f t="shared" si="87"/>
        <v>0</v>
      </c>
      <c r="Q48" s="125">
        <f t="shared" si="87"/>
        <v>0</v>
      </c>
      <c r="R48" s="125">
        <f t="shared" si="87"/>
        <v>0</v>
      </c>
      <c r="S48" s="125">
        <f t="shared" si="87"/>
        <v>0</v>
      </c>
      <c r="T48" s="125">
        <f t="shared" si="87"/>
        <v>0</v>
      </c>
      <c r="U48" s="125">
        <f t="shared" ref="U48:AB48" si="88">SUM(U7:U36)</f>
        <v>0</v>
      </c>
      <c r="V48" s="125">
        <f t="shared" si="88"/>
        <v>0</v>
      </c>
      <c r="W48" s="125">
        <f t="shared" si="88"/>
        <v>0</v>
      </c>
      <c r="X48" s="125">
        <f t="shared" si="88"/>
        <v>0</v>
      </c>
      <c r="Y48" s="125">
        <f t="shared" si="88"/>
        <v>0</v>
      </c>
      <c r="Z48" s="125">
        <f t="shared" si="88"/>
        <v>0</v>
      </c>
      <c r="AA48" s="125">
        <f t="shared" si="88"/>
        <v>0</v>
      </c>
      <c r="AB48" s="125">
        <f t="shared" si="88"/>
        <v>0</v>
      </c>
    </row>
    <row r="49" spans="1:36" x14ac:dyDescent="0.2">
      <c r="D49" s="124" t="s">
        <v>164</v>
      </c>
      <c r="E49" s="125">
        <f>IF(E48&lt;&gt;0,1,0)</f>
        <v>1</v>
      </c>
      <c r="F49" s="125">
        <f t="shared" ref="F49:T49" si="89">IF(F48&lt;&gt;0,1,0)</f>
        <v>1</v>
      </c>
      <c r="G49" s="125">
        <f t="shared" si="89"/>
        <v>1</v>
      </c>
      <c r="H49" s="125">
        <f t="shared" si="89"/>
        <v>1</v>
      </c>
      <c r="I49" s="125">
        <f t="shared" si="89"/>
        <v>1</v>
      </c>
      <c r="J49" s="125">
        <f t="shared" si="89"/>
        <v>0</v>
      </c>
      <c r="K49" s="125">
        <f t="shared" si="89"/>
        <v>0</v>
      </c>
      <c r="L49" s="125">
        <f t="shared" si="89"/>
        <v>0</v>
      </c>
      <c r="M49" s="125">
        <f t="shared" si="89"/>
        <v>0</v>
      </c>
      <c r="N49" s="125">
        <f t="shared" si="89"/>
        <v>0</v>
      </c>
      <c r="O49" s="125">
        <f t="shared" si="89"/>
        <v>0</v>
      </c>
      <c r="P49" s="125">
        <f t="shared" si="89"/>
        <v>0</v>
      </c>
      <c r="Q49" s="125">
        <f t="shared" si="89"/>
        <v>0</v>
      </c>
      <c r="R49" s="125">
        <f t="shared" si="89"/>
        <v>0</v>
      </c>
      <c r="S49" s="125">
        <f t="shared" si="89"/>
        <v>0</v>
      </c>
      <c r="T49" s="125">
        <f t="shared" si="89"/>
        <v>0</v>
      </c>
      <c r="U49" s="125">
        <f t="shared" ref="U49:AB49" si="90">IF(U48&lt;&gt;0,1,0)</f>
        <v>0</v>
      </c>
      <c r="V49" s="125">
        <f t="shared" si="90"/>
        <v>0</v>
      </c>
      <c r="W49" s="125">
        <f t="shared" si="90"/>
        <v>0</v>
      </c>
      <c r="X49" s="125">
        <f t="shared" si="90"/>
        <v>0</v>
      </c>
      <c r="Y49" s="125">
        <f t="shared" si="90"/>
        <v>0</v>
      </c>
      <c r="Z49" s="125">
        <f t="shared" si="90"/>
        <v>0</v>
      </c>
      <c r="AA49" s="125">
        <f t="shared" si="90"/>
        <v>0</v>
      </c>
      <c r="AB49" s="125">
        <f t="shared" si="90"/>
        <v>0</v>
      </c>
      <c r="AG49" s="117">
        <f>SUM(E49:T49)</f>
        <v>5</v>
      </c>
    </row>
    <row r="50" spans="1:36" x14ac:dyDescent="0.2">
      <c r="D50" s="124" t="s">
        <v>73</v>
      </c>
      <c r="E50" s="125">
        <f t="shared" ref="E50:AB50" si="91">COUNTIF(E$7:E$36,"DNS")</f>
        <v>0</v>
      </c>
      <c r="F50" s="125">
        <f t="shared" si="91"/>
        <v>0</v>
      </c>
      <c r="G50" s="125">
        <f t="shared" si="91"/>
        <v>0</v>
      </c>
      <c r="H50" s="125">
        <f t="shared" si="91"/>
        <v>0</v>
      </c>
      <c r="I50" s="125">
        <f t="shared" si="91"/>
        <v>0</v>
      </c>
      <c r="J50" s="125">
        <f t="shared" si="91"/>
        <v>0</v>
      </c>
      <c r="K50" s="125">
        <f t="shared" si="91"/>
        <v>0</v>
      </c>
      <c r="L50" s="125">
        <f t="shared" si="91"/>
        <v>0</v>
      </c>
      <c r="M50" s="125">
        <f t="shared" si="91"/>
        <v>0</v>
      </c>
      <c r="N50" s="125">
        <f t="shared" si="91"/>
        <v>0</v>
      </c>
      <c r="O50" s="125">
        <f t="shared" si="91"/>
        <v>0</v>
      </c>
      <c r="P50" s="125">
        <f t="shared" si="91"/>
        <v>0</v>
      </c>
      <c r="Q50" s="125">
        <f t="shared" si="91"/>
        <v>0</v>
      </c>
      <c r="R50" s="125">
        <f t="shared" si="91"/>
        <v>0</v>
      </c>
      <c r="S50" s="125">
        <f t="shared" si="91"/>
        <v>0</v>
      </c>
      <c r="T50" s="125">
        <f t="shared" si="91"/>
        <v>0</v>
      </c>
      <c r="U50" s="125">
        <f t="shared" si="91"/>
        <v>0</v>
      </c>
      <c r="V50" s="125">
        <f t="shared" si="91"/>
        <v>0</v>
      </c>
      <c r="W50" s="125">
        <f t="shared" si="91"/>
        <v>0</v>
      </c>
      <c r="X50" s="125">
        <f t="shared" si="91"/>
        <v>0</v>
      </c>
      <c r="Y50" s="125">
        <f t="shared" si="91"/>
        <v>0</v>
      </c>
      <c r="Z50" s="125">
        <f t="shared" si="91"/>
        <v>0</v>
      </c>
      <c r="AA50" s="125">
        <f t="shared" si="91"/>
        <v>0</v>
      </c>
      <c r="AB50" s="125">
        <f t="shared" si="91"/>
        <v>0</v>
      </c>
    </row>
    <row r="51" spans="1:36" x14ac:dyDescent="0.2">
      <c r="D51" s="124" t="s">
        <v>74</v>
      </c>
      <c r="E51" s="125">
        <f t="shared" ref="E51:AB51" si="92">COUNTIF(E$7:E$36,"DNF")</f>
        <v>0</v>
      </c>
      <c r="F51" s="125">
        <f t="shared" si="92"/>
        <v>0</v>
      </c>
      <c r="G51" s="125">
        <f t="shared" si="92"/>
        <v>0</v>
      </c>
      <c r="H51" s="125">
        <f t="shared" si="92"/>
        <v>0</v>
      </c>
      <c r="I51" s="125">
        <f t="shared" si="92"/>
        <v>0</v>
      </c>
      <c r="J51" s="125">
        <f t="shared" si="92"/>
        <v>0</v>
      </c>
      <c r="K51" s="125">
        <f t="shared" si="92"/>
        <v>0</v>
      </c>
      <c r="L51" s="125">
        <f t="shared" si="92"/>
        <v>0</v>
      </c>
      <c r="M51" s="125">
        <f t="shared" si="92"/>
        <v>0</v>
      </c>
      <c r="N51" s="125">
        <f t="shared" si="92"/>
        <v>0</v>
      </c>
      <c r="O51" s="125">
        <f t="shared" si="92"/>
        <v>0</v>
      </c>
      <c r="P51" s="125">
        <f t="shared" si="92"/>
        <v>0</v>
      </c>
      <c r="Q51" s="125">
        <f t="shared" si="92"/>
        <v>0</v>
      </c>
      <c r="R51" s="125">
        <f t="shared" si="92"/>
        <v>0</v>
      </c>
      <c r="S51" s="125">
        <f t="shared" si="92"/>
        <v>0</v>
      </c>
      <c r="T51" s="125">
        <f t="shared" si="92"/>
        <v>0</v>
      </c>
      <c r="U51" s="125">
        <f t="shared" si="92"/>
        <v>0</v>
      </c>
      <c r="V51" s="125">
        <f t="shared" si="92"/>
        <v>0</v>
      </c>
      <c r="W51" s="125">
        <f t="shared" si="92"/>
        <v>0</v>
      </c>
      <c r="X51" s="125">
        <f t="shared" si="92"/>
        <v>0</v>
      </c>
      <c r="Y51" s="125">
        <f t="shared" si="92"/>
        <v>0</v>
      </c>
      <c r="Z51" s="125">
        <f t="shared" si="92"/>
        <v>0</v>
      </c>
      <c r="AA51" s="125">
        <f t="shared" si="92"/>
        <v>0</v>
      </c>
      <c r="AB51" s="125">
        <f t="shared" si="92"/>
        <v>0</v>
      </c>
    </row>
    <row r="52" spans="1:36" x14ac:dyDescent="0.2">
      <c r="D52" s="124" t="s">
        <v>75</v>
      </c>
      <c r="E52" s="125">
        <f t="shared" ref="E52:AB52" si="93">COUNTIF(E$7:E$36,"DSQ")</f>
        <v>0</v>
      </c>
      <c r="F52" s="125">
        <f t="shared" si="93"/>
        <v>0</v>
      </c>
      <c r="G52" s="125">
        <f t="shared" si="93"/>
        <v>0</v>
      </c>
      <c r="H52" s="125">
        <f t="shared" si="93"/>
        <v>0</v>
      </c>
      <c r="I52" s="125">
        <f t="shared" si="93"/>
        <v>0</v>
      </c>
      <c r="J52" s="125">
        <f t="shared" si="93"/>
        <v>0</v>
      </c>
      <c r="K52" s="125">
        <f t="shared" si="93"/>
        <v>0</v>
      </c>
      <c r="L52" s="125">
        <f t="shared" si="93"/>
        <v>0</v>
      </c>
      <c r="M52" s="125">
        <f t="shared" si="93"/>
        <v>0</v>
      </c>
      <c r="N52" s="125">
        <f t="shared" si="93"/>
        <v>0</v>
      </c>
      <c r="O52" s="125">
        <f t="shared" si="93"/>
        <v>0</v>
      </c>
      <c r="P52" s="125">
        <f t="shared" si="93"/>
        <v>0</v>
      </c>
      <c r="Q52" s="125">
        <f t="shared" si="93"/>
        <v>0</v>
      </c>
      <c r="R52" s="125">
        <f t="shared" si="93"/>
        <v>0</v>
      </c>
      <c r="S52" s="125">
        <f t="shared" si="93"/>
        <v>0</v>
      </c>
      <c r="T52" s="125">
        <f t="shared" si="93"/>
        <v>0</v>
      </c>
      <c r="U52" s="125">
        <f t="shared" si="93"/>
        <v>0</v>
      </c>
      <c r="V52" s="125">
        <f t="shared" si="93"/>
        <v>0</v>
      </c>
      <c r="W52" s="125">
        <f t="shared" si="93"/>
        <v>0</v>
      </c>
      <c r="X52" s="125">
        <f t="shared" si="93"/>
        <v>0</v>
      </c>
      <c r="Y52" s="125">
        <f t="shared" si="93"/>
        <v>0</v>
      </c>
      <c r="Z52" s="125">
        <f t="shared" si="93"/>
        <v>0</v>
      </c>
      <c r="AA52" s="125">
        <f t="shared" si="93"/>
        <v>0</v>
      </c>
      <c r="AB52" s="125">
        <f t="shared" si="93"/>
        <v>0</v>
      </c>
    </row>
    <row r="53" spans="1:36" x14ac:dyDescent="0.2">
      <c r="D53" s="124" t="s">
        <v>165</v>
      </c>
      <c r="E53" s="125">
        <f>SUM(E50:E52)</f>
        <v>0</v>
      </c>
      <c r="F53" s="125">
        <f t="shared" ref="F53:AE53" si="94">SUM(F50:F52)</f>
        <v>0</v>
      </c>
      <c r="G53" s="125">
        <f t="shared" si="94"/>
        <v>0</v>
      </c>
      <c r="H53" s="125">
        <f t="shared" si="94"/>
        <v>0</v>
      </c>
      <c r="I53" s="125">
        <f t="shared" si="94"/>
        <v>0</v>
      </c>
      <c r="J53" s="125">
        <f t="shared" si="94"/>
        <v>0</v>
      </c>
      <c r="K53" s="125">
        <f t="shared" si="94"/>
        <v>0</v>
      </c>
      <c r="L53" s="125">
        <f t="shared" si="94"/>
        <v>0</v>
      </c>
      <c r="M53" s="125">
        <f t="shared" si="94"/>
        <v>0</v>
      </c>
      <c r="N53" s="125">
        <f t="shared" si="94"/>
        <v>0</v>
      </c>
      <c r="O53" s="125">
        <f t="shared" si="94"/>
        <v>0</v>
      </c>
      <c r="P53" s="125">
        <f t="shared" si="94"/>
        <v>0</v>
      </c>
      <c r="Q53" s="125">
        <f t="shared" si="94"/>
        <v>0</v>
      </c>
      <c r="R53" s="125">
        <f t="shared" si="94"/>
        <v>0</v>
      </c>
      <c r="S53" s="125">
        <f t="shared" si="94"/>
        <v>0</v>
      </c>
      <c r="T53" s="125">
        <f t="shared" si="94"/>
        <v>0</v>
      </c>
      <c r="U53" s="125">
        <f t="shared" ref="U53:AB53" si="95">SUM(U50:U52)</f>
        <v>0</v>
      </c>
      <c r="V53" s="125">
        <f t="shared" si="95"/>
        <v>0</v>
      </c>
      <c r="W53" s="125">
        <f t="shared" si="95"/>
        <v>0</v>
      </c>
      <c r="X53" s="125">
        <f t="shared" si="95"/>
        <v>0</v>
      </c>
      <c r="Y53" s="125">
        <f t="shared" si="95"/>
        <v>0</v>
      </c>
      <c r="Z53" s="125">
        <f t="shared" si="95"/>
        <v>0</v>
      </c>
      <c r="AA53" s="125">
        <f t="shared" si="95"/>
        <v>0</v>
      </c>
      <c r="AB53" s="125">
        <f t="shared" si="95"/>
        <v>0</v>
      </c>
      <c r="AC53" s="125">
        <f t="shared" si="94"/>
        <v>0</v>
      </c>
      <c r="AD53" s="125">
        <f t="shared" si="94"/>
        <v>0</v>
      </c>
      <c r="AE53" s="125">
        <f t="shared" si="94"/>
        <v>0</v>
      </c>
    </row>
    <row r="54" spans="1:36" x14ac:dyDescent="0.2">
      <c r="D54" s="124" t="s">
        <v>166</v>
      </c>
      <c r="E54" s="125">
        <f t="shared" ref="E54:T54" si="96">IF(SUM(E50:E52)&lt;&gt;0,1,0)</f>
        <v>0</v>
      </c>
      <c r="F54" s="125">
        <f t="shared" si="96"/>
        <v>0</v>
      </c>
      <c r="G54" s="125">
        <f t="shared" si="96"/>
        <v>0</v>
      </c>
      <c r="H54" s="125">
        <f t="shared" si="96"/>
        <v>0</v>
      </c>
      <c r="I54" s="125">
        <f t="shared" si="96"/>
        <v>0</v>
      </c>
      <c r="J54" s="125">
        <f t="shared" si="96"/>
        <v>0</v>
      </c>
      <c r="K54" s="125">
        <f t="shared" si="96"/>
        <v>0</v>
      </c>
      <c r="L54" s="125">
        <f t="shared" si="96"/>
        <v>0</v>
      </c>
      <c r="M54" s="125">
        <f t="shared" si="96"/>
        <v>0</v>
      </c>
      <c r="N54" s="125">
        <f t="shared" si="96"/>
        <v>0</v>
      </c>
      <c r="O54" s="125">
        <f t="shared" si="96"/>
        <v>0</v>
      </c>
      <c r="P54" s="125">
        <f t="shared" si="96"/>
        <v>0</v>
      </c>
      <c r="Q54" s="125">
        <f t="shared" si="96"/>
        <v>0</v>
      </c>
      <c r="R54" s="125">
        <f t="shared" si="96"/>
        <v>0</v>
      </c>
      <c r="S54" s="125">
        <f t="shared" si="96"/>
        <v>0</v>
      </c>
      <c r="T54" s="125">
        <f t="shared" si="96"/>
        <v>0</v>
      </c>
      <c r="U54" s="125">
        <f t="shared" ref="U54:AB54" si="97">IF(SUM(U50:U52)&lt;&gt;0,1,0)</f>
        <v>0</v>
      </c>
      <c r="V54" s="125">
        <f t="shared" si="97"/>
        <v>0</v>
      </c>
      <c r="W54" s="125">
        <f t="shared" si="97"/>
        <v>0</v>
      </c>
      <c r="X54" s="125">
        <f t="shared" si="97"/>
        <v>0</v>
      </c>
      <c r="Y54" s="125">
        <f t="shared" si="97"/>
        <v>0</v>
      </c>
      <c r="Z54" s="125">
        <f t="shared" si="97"/>
        <v>0</v>
      </c>
      <c r="AA54" s="125">
        <f t="shared" si="97"/>
        <v>0</v>
      </c>
      <c r="AB54" s="125">
        <f t="shared" si="97"/>
        <v>0</v>
      </c>
      <c r="AC54" s="125">
        <f>IF(SUM(AC51:AC53)&lt;&gt;0,1,0)</f>
        <v>0</v>
      </c>
      <c r="AD54" s="125">
        <f>IF(SUM(AD51:AD53)&lt;&gt;0,1,0)</f>
        <v>0</v>
      </c>
      <c r="AE54" s="125">
        <f>IF(SUM(AE51:AE53)&lt;&gt;0,1,0)</f>
        <v>0</v>
      </c>
    </row>
    <row r="55" spans="1:36" x14ac:dyDescent="0.2">
      <c r="D55" s="124" t="s">
        <v>167</v>
      </c>
      <c r="E55" s="125">
        <f>MAX(E$7:E$36)</f>
        <v>5</v>
      </c>
      <c r="F55" s="125">
        <f t="shared" ref="F55:AB55" si="98">MAX(F$7:F$36)</f>
        <v>5</v>
      </c>
      <c r="G55" s="125">
        <f t="shared" si="98"/>
        <v>5</v>
      </c>
      <c r="H55" s="125">
        <f t="shared" si="98"/>
        <v>5</v>
      </c>
      <c r="I55" s="125">
        <f t="shared" si="98"/>
        <v>5</v>
      </c>
      <c r="J55" s="125">
        <f t="shared" si="98"/>
        <v>0</v>
      </c>
      <c r="K55" s="125">
        <f t="shared" si="98"/>
        <v>0</v>
      </c>
      <c r="L55" s="125">
        <f t="shared" si="98"/>
        <v>0</v>
      </c>
      <c r="M55" s="125">
        <f t="shared" si="98"/>
        <v>0</v>
      </c>
      <c r="N55" s="125">
        <f t="shared" si="98"/>
        <v>0</v>
      </c>
      <c r="O55" s="125">
        <f t="shared" si="98"/>
        <v>0</v>
      </c>
      <c r="P55" s="125">
        <f t="shared" si="98"/>
        <v>0</v>
      </c>
      <c r="Q55" s="125">
        <f t="shared" si="98"/>
        <v>0</v>
      </c>
      <c r="R55" s="125">
        <f t="shared" si="98"/>
        <v>0</v>
      </c>
      <c r="S55" s="125">
        <f t="shared" si="98"/>
        <v>0</v>
      </c>
      <c r="T55" s="125">
        <f t="shared" si="98"/>
        <v>0</v>
      </c>
      <c r="U55" s="125">
        <f t="shared" si="98"/>
        <v>0</v>
      </c>
      <c r="V55" s="125">
        <f t="shared" si="98"/>
        <v>0</v>
      </c>
      <c r="W55" s="125">
        <f t="shared" si="98"/>
        <v>0</v>
      </c>
      <c r="X55" s="125">
        <f t="shared" si="98"/>
        <v>0</v>
      </c>
      <c r="Y55" s="125">
        <f t="shared" si="98"/>
        <v>0</v>
      </c>
      <c r="Z55" s="125">
        <f t="shared" si="98"/>
        <v>0</v>
      </c>
      <c r="AA55" s="125">
        <f t="shared" si="98"/>
        <v>0</v>
      </c>
      <c r="AB55" s="125">
        <f t="shared" si="98"/>
        <v>0</v>
      </c>
    </row>
    <row r="56" spans="1:36" x14ac:dyDescent="0.2">
      <c r="D56" s="124" t="s">
        <v>169</v>
      </c>
      <c r="E56" s="125">
        <f t="shared" ref="E56:T56" si="99">E49*(E55+E52+E51+E50-MAX($A$7:$A$36))</f>
        <v>0</v>
      </c>
      <c r="F56" s="125">
        <f t="shared" si="99"/>
        <v>0</v>
      </c>
      <c r="G56" s="125">
        <f t="shared" si="99"/>
        <v>0</v>
      </c>
      <c r="H56" s="125">
        <f t="shared" si="99"/>
        <v>0</v>
      </c>
      <c r="I56" s="125">
        <f t="shared" si="99"/>
        <v>0</v>
      </c>
      <c r="J56" s="125">
        <f t="shared" si="99"/>
        <v>0</v>
      </c>
      <c r="K56" s="125">
        <f t="shared" si="99"/>
        <v>0</v>
      </c>
      <c r="L56" s="125">
        <f t="shared" si="99"/>
        <v>0</v>
      </c>
      <c r="M56" s="125">
        <f t="shared" si="99"/>
        <v>0</v>
      </c>
      <c r="N56" s="125">
        <f t="shared" si="99"/>
        <v>0</v>
      </c>
      <c r="O56" s="125">
        <f t="shared" si="99"/>
        <v>0</v>
      </c>
      <c r="P56" s="125">
        <f t="shared" si="99"/>
        <v>0</v>
      </c>
      <c r="Q56" s="125">
        <f t="shared" si="99"/>
        <v>0</v>
      </c>
      <c r="R56" s="125">
        <f t="shared" si="99"/>
        <v>0</v>
      </c>
      <c r="S56" s="125">
        <f t="shared" si="99"/>
        <v>0</v>
      </c>
      <c r="T56" s="125">
        <f t="shared" si="99"/>
        <v>0</v>
      </c>
      <c r="U56" s="125">
        <f t="shared" ref="U56:AB56" si="100">U49*(U55+U52+U51+U50-MAX($A$7:$A$36))</f>
        <v>0</v>
      </c>
      <c r="V56" s="125">
        <f t="shared" si="100"/>
        <v>0</v>
      </c>
      <c r="W56" s="125">
        <f t="shared" si="100"/>
        <v>0</v>
      </c>
      <c r="X56" s="125">
        <f t="shared" si="100"/>
        <v>0</v>
      </c>
      <c r="Y56" s="125">
        <f t="shared" si="100"/>
        <v>0</v>
      </c>
      <c r="Z56" s="125">
        <f t="shared" si="100"/>
        <v>0</v>
      </c>
      <c r="AA56" s="125">
        <f t="shared" si="100"/>
        <v>0</v>
      </c>
      <c r="AB56" s="125">
        <f t="shared" si="100"/>
        <v>0</v>
      </c>
    </row>
    <row r="57" spans="1:36" x14ac:dyDescent="0.2">
      <c r="D57" s="124" t="s">
        <v>170</v>
      </c>
      <c r="E57" s="125">
        <f t="shared" ref="E57:T57" si="101">E49*(E48-$AG$57)+INDEX($DW$7:$DX$36,MAX($A$7:$A$36),2)-INDEX($DW$7:$DX$36,MAX($A$7:$A$36)-E53,2)</f>
        <v>0</v>
      </c>
      <c r="F57" s="125">
        <f t="shared" si="101"/>
        <v>0</v>
      </c>
      <c r="G57" s="125">
        <f t="shared" si="101"/>
        <v>0</v>
      </c>
      <c r="H57" s="125">
        <f t="shared" si="101"/>
        <v>0</v>
      </c>
      <c r="I57" s="125">
        <f t="shared" si="101"/>
        <v>0</v>
      </c>
      <c r="J57" s="125">
        <f t="shared" si="101"/>
        <v>0</v>
      </c>
      <c r="K57" s="125">
        <f t="shared" si="101"/>
        <v>0</v>
      </c>
      <c r="L57" s="125">
        <f t="shared" si="101"/>
        <v>0</v>
      </c>
      <c r="M57" s="125">
        <f t="shared" si="101"/>
        <v>0</v>
      </c>
      <c r="N57" s="125">
        <f t="shared" si="101"/>
        <v>0</v>
      </c>
      <c r="O57" s="125">
        <f t="shared" si="101"/>
        <v>0</v>
      </c>
      <c r="P57" s="125">
        <f t="shared" si="101"/>
        <v>0</v>
      </c>
      <c r="Q57" s="125">
        <f t="shared" si="101"/>
        <v>0</v>
      </c>
      <c r="R57" s="125">
        <f t="shared" si="101"/>
        <v>0</v>
      </c>
      <c r="S57" s="125">
        <f t="shared" si="101"/>
        <v>0</v>
      </c>
      <c r="T57" s="125">
        <f t="shared" si="101"/>
        <v>0</v>
      </c>
      <c r="U57" s="125">
        <f t="shared" ref="U57:AB57" si="102">U49*(U48-$AG$57)+INDEX($DW$7:$DX$36,MAX($A$7:$A$36),2)-INDEX($DW$7:$DX$36,MAX($A$7:$A$36)-U53,2)</f>
        <v>0</v>
      </c>
      <c r="V57" s="125">
        <f t="shared" si="102"/>
        <v>0</v>
      </c>
      <c r="W57" s="125">
        <f t="shared" si="102"/>
        <v>0</v>
      </c>
      <c r="X57" s="125">
        <f t="shared" si="102"/>
        <v>0</v>
      </c>
      <c r="Y57" s="125">
        <f t="shared" si="102"/>
        <v>0</v>
      </c>
      <c r="Z57" s="125">
        <f t="shared" si="102"/>
        <v>0</v>
      </c>
      <c r="AA57" s="125">
        <f t="shared" si="102"/>
        <v>0</v>
      </c>
      <c r="AB57" s="125">
        <f t="shared" si="102"/>
        <v>0</v>
      </c>
      <c r="AC57" s="125">
        <f>AC49*(AC48-$AG$57)+INDEX($DW$7:$DX$36,MAX($A$7:$A$36),2)-INDEX($DW$7:$DX$36,MAX($A$7:$A$36)-AC53,2)</f>
        <v>0</v>
      </c>
      <c r="AD57" s="125">
        <f>AD49*(AD48-$AG$57)+INDEX($DW$7:$DX$36,MAX($A$7:$A$36),2)-INDEX($DW$7:$DX$36,MAX($A$7:$A$36)-AD53,2)</f>
        <v>0</v>
      </c>
      <c r="AE57" s="125">
        <f>AE49*(AE48-$AG$57)+INDEX($DW$7:$DX$36,MAX($A$7:$A$36),2)-INDEX($DW$7:$DX$36,MAX($A$7:$A$36)-AE53,2)</f>
        <v>0</v>
      </c>
      <c r="AG57" s="122">
        <f>SUM(A7:A36)</f>
        <v>15</v>
      </c>
    </row>
    <row r="58" spans="1:36" x14ac:dyDescent="0.2">
      <c r="D58" s="124" t="s">
        <v>168</v>
      </c>
      <c r="E58" s="125">
        <f>IF(ABS(E56)+ABS(E57)&lt;&gt;0,1,0)</f>
        <v>0</v>
      </c>
      <c r="F58" s="125">
        <f t="shared" ref="F58:AE58" si="103">IF(ABS(F56)+ABS(F57)&lt;&gt;0,1,0)</f>
        <v>0</v>
      </c>
      <c r="G58" s="125">
        <f t="shared" si="103"/>
        <v>0</v>
      </c>
      <c r="H58" s="125">
        <f t="shared" si="103"/>
        <v>0</v>
      </c>
      <c r="I58" s="125">
        <f t="shared" si="103"/>
        <v>0</v>
      </c>
      <c r="J58" s="125">
        <f t="shared" si="103"/>
        <v>0</v>
      </c>
      <c r="K58" s="125">
        <f t="shared" si="103"/>
        <v>0</v>
      </c>
      <c r="L58" s="125">
        <f t="shared" si="103"/>
        <v>0</v>
      </c>
      <c r="M58" s="125">
        <f t="shared" si="103"/>
        <v>0</v>
      </c>
      <c r="N58" s="125">
        <f t="shared" si="103"/>
        <v>0</v>
      </c>
      <c r="O58" s="125">
        <f t="shared" si="103"/>
        <v>0</v>
      </c>
      <c r="P58" s="125">
        <f t="shared" si="103"/>
        <v>0</v>
      </c>
      <c r="Q58" s="125">
        <f t="shared" si="103"/>
        <v>0</v>
      </c>
      <c r="R58" s="125">
        <f t="shared" si="103"/>
        <v>0</v>
      </c>
      <c r="S58" s="125">
        <f t="shared" si="103"/>
        <v>0</v>
      </c>
      <c r="T58" s="125">
        <f t="shared" si="103"/>
        <v>0</v>
      </c>
      <c r="U58" s="125">
        <f t="shared" ref="U58:AB58" si="104">IF(ABS(U56)+ABS(U57)&lt;&gt;0,1,0)</f>
        <v>0</v>
      </c>
      <c r="V58" s="125">
        <f t="shared" si="104"/>
        <v>0</v>
      </c>
      <c r="W58" s="125">
        <f t="shared" si="104"/>
        <v>0</v>
      </c>
      <c r="X58" s="125">
        <f t="shared" si="104"/>
        <v>0</v>
      </c>
      <c r="Y58" s="125">
        <f t="shared" si="104"/>
        <v>0</v>
      </c>
      <c r="Z58" s="125">
        <f t="shared" si="104"/>
        <v>0</v>
      </c>
      <c r="AA58" s="125">
        <f t="shared" si="104"/>
        <v>0</v>
      </c>
      <c r="AB58" s="125">
        <f t="shared" si="104"/>
        <v>0</v>
      </c>
      <c r="AC58" s="125">
        <f t="shared" si="103"/>
        <v>0</v>
      </c>
      <c r="AD58" s="125">
        <f t="shared" si="103"/>
        <v>0</v>
      </c>
      <c r="AE58" s="125">
        <f t="shared" si="103"/>
        <v>0</v>
      </c>
    </row>
    <row r="60" spans="1:36" x14ac:dyDescent="0.2">
      <c r="A60" s="126"/>
      <c r="B60" s="56"/>
      <c r="C60" s="56"/>
      <c r="D60" s="57"/>
      <c r="E60" s="58"/>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127"/>
      <c r="AF60" s="128"/>
      <c r="AG60" s="59"/>
      <c r="AH60" s="143"/>
      <c r="AI60" s="128"/>
      <c r="AJ60" s="129"/>
    </row>
    <row r="61" spans="1:36" x14ac:dyDescent="0.2">
      <c r="A61" s="130"/>
      <c r="B61" s="70"/>
      <c r="C61" s="70"/>
      <c r="D61" s="71"/>
      <c r="E61" s="72"/>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131"/>
      <c r="AF61" s="132"/>
      <c r="AG61" s="73"/>
      <c r="AH61" s="144"/>
      <c r="AI61" s="132"/>
      <c r="AJ61" s="129"/>
    </row>
    <row r="62" spans="1:36" x14ac:dyDescent="0.2">
      <c r="A62" s="133"/>
      <c r="B62" s="80"/>
      <c r="C62" s="80"/>
      <c r="D62" s="81"/>
      <c r="E62" s="82"/>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134"/>
      <c r="AF62" s="135"/>
      <c r="AG62" s="83"/>
      <c r="AH62" s="145"/>
      <c r="AI62" s="135"/>
      <c r="AJ62" s="129"/>
    </row>
    <row r="63" spans="1:36" x14ac:dyDescent="0.2">
      <c r="A63" s="136"/>
      <c r="B63" s="90"/>
      <c r="C63" s="90"/>
      <c r="D63" s="91"/>
      <c r="E63" s="92"/>
      <c r="F63" s="93"/>
      <c r="G63" s="93"/>
      <c r="H63" s="93"/>
      <c r="I63" s="93"/>
      <c r="J63" s="93"/>
      <c r="K63" s="93"/>
      <c r="L63" s="93"/>
      <c r="M63" s="93"/>
      <c r="N63" s="93"/>
      <c r="O63" s="93"/>
      <c r="P63" s="93"/>
      <c r="Q63" s="93"/>
      <c r="R63" s="93"/>
      <c r="S63" s="93"/>
      <c r="T63" s="93"/>
      <c r="U63" s="93"/>
      <c r="V63" s="93"/>
      <c r="W63" s="93"/>
      <c r="X63" s="93"/>
      <c r="Y63" s="93"/>
      <c r="Z63" s="93"/>
      <c r="AA63" s="93"/>
      <c r="AB63" s="93"/>
      <c r="AC63" s="93"/>
      <c r="AD63" s="93"/>
      <c r="AE63" s="137"/>
      <c r="AF63" s="138"/>
      <c r="AG63" s="93"/>
      <c r="AH63" s="146"/>
      <c r="AI63" s="138"/>
      <c r="AJ63" s="129"/>
    </row>
    <row r="64" spans="1:36" x14ac:dyDescent="0.2">
      <c r="A64" s="139"/>
      <c r="B64" s="100"/>
      <c r="C64" s="100"/>
      <c r="D64" s="101"/>
      <c r="E64" s="102"/>
      <c r="F64" s="103"/>
      <c r="G64" s="103"/>
      <c r="H64" s="103"/>
      <c r="I64" s="103"/>
      <c r="J64" s="103"/>
      <c r="K64" s="103"/>
      <c r="L64" s="103"/>
      <c r="M64" s="103"/>
      <c r="N64" s="103"/>
      <c r="O64" s="103"/>
      <c r="P64" s="103"/>
      <c r="Q64" s="104"/>
      <c r="R64" s="103"/>
      <c r="S64" s="103"/>
      <c r="T64" s="103"/>
      <c r="U64" s="103"/>
      <c r="V64" s="103"/>
      <c r="W64" s="103"/>
      <c r="X64" s="103"/>
      <c r="Y64" s="103"/>
      <c r="Z64" s="103"/>
      <c r="AA64" s="103"/>
      <c r="AB64" s="103"/>
      <c r="AC64" s="103"/>
      <c r="AD64" s="103"/>
      <c r="AE64" s="140"/>
      <c r="AF64" s="141"/>
      <c r="AG64" s="103"/>
      <c r="AH64" s="147"/>
      <c r="AI64" s="141"/>
      <c r="AJ64" s="129"/>
    </row>
    <row r="65" spans="1:36" x14ac:dyDescent="0.2">
      <c r="A65" s="136"/>
      <c r="B65" s="90"/>
      <c r="C65" s="90"/>
      <c r="D65" s="91"/>
      <c r="E65" s="92"/>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137"/>
      <c r="AF65" s="138"/>
      <c r="AG65" s="93"/>
      <c r="AH65" s="146"/>
      <c r="AI65" s="138"/>
      <c r="AJ65" s="129"/>
    </row>
    <row r="66" spans="1:36" x14ac:dyDescent="0.2">
      <c r="A66" s="139"/>
      <c r="B66" s="100"/>
      <c r="C66" s="100"/>
      <c r="D66" s="101"/>
      <c r="E66" s="102"/>
      <c r="F66" s="103"/>
      <c r="G66" s="103"/>
      <c r="H66" s="103"/>
      <c r="I66" s="103"/>
      <c r="J66" s="103"/>
      <c r="K66" s="103"/>
      <c r="L66" s="103"/>
      <c r="M66" s="103"/>
      <c r="N66" s="103"/>
      <c r="O66" s="103"/>
      <c r="P66" s="103"/>
      <c r="Q66" s="104"/>
      <c r="R66" s="103"/>
      <c r="S66" s="103"/>
      <c r="T66" s="103"/>
      <c r="U66" s="103"/>
      <c r="V66" s="103"/>
      <c r="W66" s="103"/>
      <c r="X66" s="103"/>
      <c r="Y66" s="103"/>
      <c r="Z66" s="103"/>
      <c r="AA66" s="103"/>
      <c r="AB66" s="103"/>
      <c r="AC66" s="103"/>
      <c r="AD66" s="103"/>
      <c r="AE66" s="140"/>
      <c r="AF66" s="141"/>
      <c r="AG66" s="103"/>
      <c r="AH66" s="147"/>
      <c r="AI66" s="141"/>
      <c r="AJ66" s="129"/>
    </row>
    <row r="67" spans="1:36" x14ac:dyDescent="0.2">
      <c r="A67" s="136"/>
      <c r="B67" s="90"/>
      <c r="C67" s="90"/>
      <c r="D67" s="91"/>
      <c r="E67" s="92"/>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137"/>
      <c r="AF67" s="138"/>
      <c r="AG67" s="93"/>
      <c r="AH67" s="146"/>
      <c r="AI67" s="138"/>
      <c r="AJ67" s="129"/>
    </row>
    <row r="68" spans="1:36" x14ac:dyDescent="0.2">
      <c r="A68" s="139"/>
      <c r="B68" s="100"/>
      <c r="C68" s="100"/>
      <c r="D68" s="110"/>
      <c r="E68" s="102"/>
      <c r="F68" s="103"/>
      <c r="G68" s="103"/>
      <c r="H68" s="103"/>
      <c r="I68" s="103"/>
      <c r="J68" s="103"/>
      <c r="K68" s="103"/>
      <c r="L68" s="103"/>
      <c r="M68" s="103"/>
      <c r="N68" s="103"/>
      <c r="O68" s="103"/>
      <c r="P68" s="103"/>
      <c r="Q68" s="104"/>
      <c r="R68" s="103"/>
      <c r="S68" s="103"/>
      <c r="T68" s="103"/>
      <c r="U68" s="103"/>
      <c r="V68" s="103"/>
      <c r="W68" s="103"/>
      <c r="X68" s="103"/>
      <c r="Y68" s="103"/>
      <c r="Z68" s="103"/>
      <c r="AA68" s="103"/>
      <c r="AB68" s="103"/>
      <c r="AC68" s="103"/>
      <c r="AD68" s="103"/>
      <c r="AE68" s="140"/>
      <c r="AF68" s="141"/>
      <c r="AG68" s="103"/>
      <c r="AH68" s="147"/>
      <c r="AI68" s="141"/>
      <c r="AJ68" s="129"/>
    </row>
    <row r="69" spans="1:36" x14ac:dyDescent="0.2">
      <c r="A69" s="136"/>
      <c r="B69" s="90"/>
      <c r="C69" s="90"/>
      <c r="D69" s="91"/>
      <c r="E69" s="92"/>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137"/>
      <c r="AF69" s="138"/>
      <c r="AG69" s="93"/>
      <c r="AH69" s="146"/>
      <c r="AI69" s="138"/>
      <c r="AJ69" s="129"/>
    </row>
    <row r="70" spans="1:36" x14ac:dyDescent="0.2">
      <c r="A70" s="139"/>
      <c r="B70" s="100"/>
      <c r="C70" s="100"/>
      <c r="D70" s="110"/>
      <c r="E70" s="102"/>
      <c r="F70" s="103"/>
      <c r="G70" s="103"/>
      <c r="H70" s="103"/>
      <c r="I70" s="103"/>
      <c r="J70" s="103"/>
      <c r="K70" s="103"/>
      <c r="L70" s="103"/>
      <c r="M70" s="103"/>
      <c r="N70" s="103"/>
      <c r="O70" s="103"/>
      <c r="P70" s="103"/>
      <c r="Q70" s="104"/>
      <c r="R70" s="103"/>
      <c r="S70" s="103"/>
      <c r="T70" s="103"/>
      <c r="U70" s="103"/>
      <c r="V70" s="103"/>
      <c r="W70" s="103"/>
      <c r="X70" s="103"/>
      <c r="Y70" s="103"/>
      <c r="Z70" s="103"/>
      <c r="AA70" s="103"/>
      <c r="AB70" s="103"/>
      <c r="AC70" s="103"/>
      <c r="AD70" s="103"/>
      <c r="AE70" s="140"/>
      <c r="AF70" s="141"/>
      <c r="AG70" s="103"/>
      <c r="AH70" s="147"/>
      <c r="AI70" s="141"/>
      <c r="AJ70" s="129"/>
    </row>
    <row r="71" spans="1:36" x14ac:dyDescent="0.2">
      <c r="A71" s="136"/>
      <c r="B71" s="90"/>
      <c r="C71" s="90"/>
      <c r="D71" s="91"/>
      <c r="E71" s="92"/>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137"/>
      <c r="AF71" s="138"/>
      <c r="AG71" s="93"/>
      <c r="AH71" s="146"/>
      <c r="AI71" s="138"/>
      <c r="AJ71" s="129"/>
    </row>
    <row r="72" spans="1:36" x14ac:dyDescent="0.2">
      <c r="A72" s="139"/>
      <c r="B72" s="100"/>
      <c r="C72" s="100"/>
      <c r="D72" s="110"/>
      <c r="E72" s="102"/>
      <c r="F72" s="103"/>
      <c r="G72" s="103"/>
      <c r="H72" s="103"/>
      <c r="I72" s="103"/>
      <c r="J72" s="103"/>
      <c r="K72" s="103"/>
      <c r="L72" s="103"/>
      <c r="M72" s="103"/>
      <c r="N72" s="103"/>
      <c r="O72" s="103"/>
      <c r="P72" s="103"/>
      <c r="Q72" s="104"/>
      <c r="R72" s="103"/>
      <c r="S72" s="103"/>
      <c r="T72" s="103"/>
      <c r="U72" s="103"/>
      <c r="V72" s="103"/>
      <c r="W72" s="103"/>
      <c r="X72" s="103"/>
      <c r="Y72" s="103"/>
      <c r="Z72" s="103"/>
      <c r="AA72" s="103"/>
      <c r="AB72" s="103"/>
      <c r="AC72" s="103"/>
      <c r="AD72" s="103"/>
      <c r="AE72" s="140"/>
      <c r="AF72" s="141"/>
      <c r="AG72" s="103"/>
      <c r="AH72" s="147"/>
      <c r="AI72" s="141"/>
      <c r="AJ72" s="129"/>
    </row>
    <row r="73" spans="1:36" x14ac:dyDescent="0.2">
      <c r="A73" s="136"/>
      <c r="B73" s="90"/>
      <c r="C73" s="90"/>
      <c r="D73" s="91"/>
      <c r="E73" s="92"/>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137"/>
      <c r="AF73" s="138"/>
      <c r="AG73" s="93"/>
      <c r="AH73" s="146"/>
      <c r="AI73" s="138"/>
      <c r="AJ73" s="129"/>
    </row>
    <row r="74" spans="1:36" x14ac:dyDescent="0.2">
      <c r="A74" s="139"/>
      <c r="B74" s="100"/>
      <c r="C74" s="100"/>
      <c r="D74" s="110"/>
      <c r="E74" s="102"/>
      <c r="F74" s="103"/>
      <c r="G74" s="103"/>
      <c r="H74" s="103"/>
      <c r="I74" s="103"/>
      <c r="J74" s="103"/>
      <c r="K74" s="103"/>
      <c r="L74" s="103"/>
      <c r="M74" s="103"/>
      <c r="N74" s="103"/>
      <c r="O74" s="103"/>
      <c r="P74" s="103"/>
      <c r="Q74" s="104"/>
      <c r="R74" s="103"/>
      <c r="S74" s="103"/>
      <c r="T74" s="103"/>
      <c r="U74" s="103"/>
      <c r="V74" s="103"/>
      <c r="W74" s="103"/>
      <c r="X74" s="103"/>
      <c r="Y74" s="103"/>
      <c r="Z74" s="103"/>
      <c r="AA74" s="103"/>
      <c r="AB74" s="103"/>
      <c r="AC74" s="103"/>
      <c r="AD74" s="103"/>
      <c r="AE74" s="140"/>
      <c r="AF74" s="141"/>
      <c r="AG74" s="103"/>
      <c r="AH74" s="147"/>
      <c r="AI74" s="141"/>
      <c r="AJ74" s="129"/>
    </row>
    <row r="75" spans="1:36" x14ac:dyDescent="0.2">
      <c r="A75" s="136"/>
      <c r="B75" s="90"/>
      <c r="C75" s="90"/>
      <c r="D75" s="91"/>
      <c r="E75" s="92"/>
      <c r="F75" s="93"/>
      <c r="G75" s="93"/>
      <c r="H75" s="93"/>
      <c r="I75" s="93"/>
      <c r="J75" s="93"/>
      <c r="K75" s="93"/>
      <c r="L75" s="93"/>
      <c r="M75" s="93"/>
      <c r="N75" s="93"/>
      <c r="O75" s="93"/>
      <c r="P75" s="93"/>
      <c r="Q75" s="93"/>
      <c r="R75" s="93"/>
      <c r="S75" s="93"/>
      <c r="T75" s="93"/>
      <c r="U75" s="93"/>
      <c r="V75" s="93"/>
      <c r="W75" s="93"/>
      <c r="X75" s="93"/>
      <c r="Y75" s="93"/>
      <c r="Z75" s="93"/>
      <c r="AA75" s="93"/>
      <c r="AB75" s="93"/>
      <c r="AC75" s="93"/>
      <c r="AD75" s="93"/>
      <c r="AE75" s="137"/>
      <c r="AF75" s="138"/>
      <c r="AG75" s="93"/>
      <c r="AH75" s="146"/>
      <c r="AI75" s="138"/>
      <c r="AJ75" s="129"/>
    </row>
    <row r="76" spans="1:36" x14ac:dyDescent="0.2">
      <c r="A76" s="139"/>
      <c r="B76" s="100"/>
      <c r="C76" s="100"/>
      <c r="D76" s="110"/>
      <c r="E76" s="102"/>
      <c r="F76" s="103"/>
      <c r="G76" s="103"/>
      <c r="H76" s="103"/>
      <c r="I76" s="103"/>
      <c r="J76" s="103"/>
      <c r="K76" s="103"/>
      <c r="L76" s="103"/>
      <c r="M76" s="103"/>
      <c r="N76" s="103"/>
      <c r="O76" s="103"/>
      <c r="P76" s="103"/>
      <c r="Q76" s="104"/>
      <c r="R76" s="103"/>
      <c r="S76" s="103"/>
      <c r="T76" s="103"/>
      <c r="U76" s="103"/>
      <c r="V76" s="103"/>
      <c r="W76" s="103"/>
      <c r="X76" s="103"/>
      <c r="Y76" s="103"/>
      <c r="Z76" s="103"/>
      <c r="AA76" s="103"/>
      <c r="AB76" s="103"/>
      <c r="AC76" s="103"/>
      <c r="AD76" s="103"/>
      <c r="AE76" s="140"/>
      <c r="AF76" s="141"/>
      <c r="AG76" s="103"/>
      <c r="AH76" s="147"/>
      <c r="AI76" s="141"/>
      <c r="AJ76" s="129"/>
    </row>
    <row r="77" spans="1:36" x14ac:dyDescent="0.2">
      <c r="A77" s="136"/>
      <c r="B77" s="90"/>
      <c r="C77" s="90"/>
      <c r="D77" s="91"/>
      <c r="E77" s="92"/>
      <c r="F77" s="93"/>
      <c r="G77" s="93"/>
      <c r="H77" s="93"/>
      <c r="I77" s="93"/>
      <c r="J77" s="93"/>
      <c r="K77" s="93"/>
      <c r="L77" s="93"/>
      <c r="M77" s="93"/>
      <c r="N77" s="93"/>
      <c r="O77" s="93"/>
      <c r="P77" s="93"/>
      <c r="Q77" s="93"/>
      <c r="R77" s="93"/>
      <c r="S77" s="93"/>
      <c r="T77" s="93"/>
      <c r="U77" s="93"/>
      <c r="V77" s="93"/>
      <c r="W77" s="93"/>
      <c r="X77" s="93"/>
      <c r="Y77" s="93"/>
      <c r="Z77" s="93"/>
      <c r="AA77" s="93"/>
      <c r="AB77" s="93"/>
      <c r="AC77" s="93"/>
      <c r="AD77" s="93"/>
      <c r="AE77" s="137"/>
      <c r="AF77" s="138"/>
      <c r="AG77" s="93"/>
      <c r="AH77" s="146"/>
      <c r="AI77" s="138"/>
      <c r="AJ77" s="129"/>
    </row>
    <row r="78" spans="1:36" x14ac:dyDescent="0.2">
      <c r="A78" s="139"/>
      <c r="B78" s="100"/>
      <c r="C78" s="100"/>
      <c r="D78" s="111"/>
      <c r="E78" s="102"/>
      <c r="F78" s="103"/>
      <c r="G78" s="103"/>
      <c r="H78" s="103"/>
      <c r="I78" s="103"/>
      <c r="J78" s="103"/>
      <c r="K78" s="103"/>
      <c r="L78" s="103"/>
      <c r="M78" s="103"/>
      <c r="N78" s="103"/>
      <c r="O78" s="103"/>
      <c r="P78" s="103"/>
      <c r="Q78" s="104"/>
      <c r="R78" s="103"/>
      <c r="S78" s="103"/>
      <c r="T78" s="103"/>
      <c r="U78" s="103"/>
      <c r="V78" s="103"/>
      <c r="W78" s="103"/>
      <c r="X78" s="103"/>
      <c r="Y78" s="103"/>
      <c r="Z78" s="103"/>
      <c r="AA78" s="103"/>
      <c r="AB78" s="103"/>
      <c r="AC78" s="103"/>
      <c r="AD78" s="103"/>
      <c r="AE78" s="140"/>
      <c r="AF78" s="141"/>
      <c r="AG78" s="103"/>
      <c r="AH78" s="147"/>
      <c r="AI78" s="141"/>
      <c r="AJ78" s="129"/>
    </row>
    <row r="79" spans="1:36" x14ac:dyDescent="0.2">
      <c r="A79" s="136"/>
      <c r="B79" s="90"/>
      <c r="C79" s="90"/>
      <c r="D79" s="91"/>
      <c r="E79" s="92"/>
      <c r="F79" s="93"/>
      <c r="G79" s="93"/>
      <c r="H79" s="93"/>
      <c r="I79" s="93"/>
      <c r="J79" s="93"/>
      <c r="K79" s="93"/>
      <c r="L79" s="93"/>
      <c r="M79" s="93"/>
      <c r="N79" s="93"/>
      <c r="O79" s="93"/>
      <c r="P79" s="93"/>
      <c r="Q79" s="93"/>
      <c r="R79" s="93"/>
      <c r="S79" s="93"/>
      <c r="T79" s="93"/>
      <c r="U79" s="93"/>
      <c r="V79" s="93"/>
      <c r="W79" s="93"/>
      <c r="X79" s="93"/>
      <c r="Y79" s="93"/>
      <c r="Z79" s="93"/>
      <c r="AA79" s="93"/>
      <c r="AB79" s="93"/>
      <c r="AC79" s="93"/>
      <c r="AD79" s="93"/>
      <c r="AE79" s="137"/>
      <c r="AF79" s="138"/>
      <c r="AG79" s="93"/>
      <c r="AH79" s="146"/>
      <c r="AI79" s="138"/>
      <c r="AJ79" s="129"/>
    </row>
    <row r="80" spans="1:36" x14ac:dyDescent="0.2">
      <c r="A80" s="139"/>
      <c r="B80" s="100"/>
      <c r="C80" s="100"/>
      <c r="D80" s="101"/>
      <c r="E80" s="102"/>
      <c r="F80" s="103"/>
      <c r="G80" s="103"/>
      <c r="H80" s="103"/>
      <c r="I80" s="103"/>
      <c r="J80" s="103"/>
      <c r="K80" s="103"/>
      <c r="L80" s="103"/>
      <c r="M80" s="103"/>
      <c r="N80" s="103"/>
      <c r="O80" s="103"/>
      <c r="P80" s="103"/>
      <c r="Q80" s="104"/>
      <c r="R80" s="103"/>
      <c r="S80" s="103"/>
      <c r="T80" s="103"/>
      <c r="U80" s="103"/>
      <c r="V80" s="103"/>
      <c r="W80" s="103"/>
      <c r="X80" s="103"/>
      <c r="Y80" s="103"/>
      <c r="Z80" s="103"/>
      <c r="AA80" s="103"/>
      <c r="AB80" s="103"/>
      <c r="AC80" s="103"/>
      <c r="AD80" s="103"/>
      <c r="AE80" s="140"/>
      <c r="AF80" s="141"/>
      <c r="AG80" s="103"/>
      <c r="AH80" s="147"/>
      <c r="AI80" s="141"/>
      <c r="AJ80" s="129"/>
    </row>
    <row r="81" spans="1:42" x14ac:dyDescent="0.2">
      <c r="A81" s="136"/>
      <c r="B81" s="90"/>
      <c r="C81" s="90"/>
      <c r="D81" s="91"/>
      <c r="E81" s="92"/>
      <c r="F81" s="93"/>
      <c r="G81" s="93"/>
      <c r="H81" s="93"/>
      <c r="I81" s="93"/>
      <c r="J81" s="93"/>
      <c r="K81" s="93"/>
      <c r="L81" s="93"/>
      <c r="M81" s="93"/>
      <c r="N81" s="93"/>
      <c r="O81" s="93"/>
      <c r="P81" s="93"/>
      <c r="Q81" s="93"/>
      <c r="R81" s="93"/>
      <c r="S81" s="93"/>
      <c r="T81" s="93"/>
      <c r="U81" s="93"/>
      <c r="V81" s="93"/>
      <c r="W81" s="93"/>
      <c r="X81" s="93"/>
      <c r="Y81" s="93"/>
      <c r="Z81" s="93"/>
      <c r="AA81" s="93"/>
      <c r="AB81" s="93"/>
      <c r="AC81" s="93"/>
      <c r="AD81" s="93"/>
      <c r="AE81" s="137"/>
      <c r="AF81" s="138"/>
      <c r="AG81" s="93"/>
      <c r="AH81" s="146"/>
      <c r="AI81" s="138"/>
      <c r="AJ81" s="129"/>
    </row>
    <row r="82" spans="1:42" x14ac:dyDescent="0.2">
      <c r="A82" s="139"/>
      <c r="B82" s="100"/>
      <c r="C82" s="100"/>
      <c r="D82" s="110"/>
      <c r="E82" s="102"/>
      <c r="F82" s="103"/>
      <c r="G82" s="103"/>
      <c r="H82" s="103"/>
      <c r="I82" s="103"/>
      <c r="J82" s="103"/>
      <c r="K82" s="103"/>
      <c r="L82" s="103"/>
      <c r="M82" s="103"/>
      <c r="N82" s="103"/>
      <c r="O82" s="103"/>
      <c r="P82" s="103"/>
      <c r="Q82" s="104"/>
      <c r="R82" s="103"/>
      <c r="S82" s="103"/>
      <c r="T82" s="103"/>
      <c r="U82" s="103"/>
      <c r="V82" s="103"/>
      <c r="W82" s="103"/>
      <c r="X82" s="103"/>
      <c r="Y82" s="103"/>
      <c r="Z82" s="103"/>
      <c r="AA82" s="103"/>
      <c r="AB82" s="103"/>
      <c r="AC82" s="103"/>
      <c r="AD82" s="103"/>
      <c r="AE82" s="140"/>
      <c r="AF82" s="141"/>
      <c r="AG82" s="103"/>
      <c r="AH82" s="147"/>
      <c r="AI82" s="141"/>
      <c r="AJ82" s="129"/>
    </row>
    <row r="83" spans="1:42" x14ac:dyDescent="0.2">
      <c r="A83" s="136"/>
      <c r="B83" s="90"/>
      <c r="C83" s="90"/>
      <c r="D83" s="91"/>
      <c r="E83" s="92"/>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137"/>
      <c r="AF83" s="138"/>
      <c r="AG83" s="93"/>
      <c r="AH83" s="146"/>
      <c r="AI83" s="138"/>
      <c r="AJ83" s="129"/>
    </row>
    <row r="84" spans="1:42" x14ac:dyDescent="0.2">
      <c r="A84" s="139"/>
      <c r="B84" s="100"/>
      <c r="C84" s="100"/>
      <c r="D84" s="110"/>
      <c r="E84" s="102"/>
      <c r="F84" s="103"/>
      <c r="G84" s="103"/>
      <c r="H84" s="103"/>
      <c r="I84" s="103"/>
      <c r="J84" s="103"/>
      <c r="K84" s="103"/>
      <c r="L84" s="103"/>
      <c r="M84" s="103"/>
      <c r="N84" s="103"/>
      <c r="O84" s="103"/>
      <c r="P84" s="103"/>
      <c r="Q84" s="104"/>
      <c r="R84" s="103"/>
      <c r="S84" s="103"/>
      <c r="T84" s="103"/>
      <c r="U84" s="103"/>
      <c r="V84" s="103"/>
      <c r="W84" s="103"/>
      <c r="X84" s="103"/>
      <c r="Y84" s="103"/>
      <c r="Z84" s="103"/>
      <c r="AA84" s="103"/>
      <c r="AB84" s="103"/>
      <c r="AC84" s="103"/>
      <c r="AD84" s="103"/>
      <c r="AE84" s="140"/>
      <c r="AF84" s="141"/>
      <c r="AG84" s="103"/>
      <c r="AH84" s="147"/>
      <c r="AI84" s="141"/>
      <c r="AJ84" s="129"/>
    </row>
    <row r="85" spans="1:42" x14ac:dyDescent="0.2">
      <c r="A85" s="136"/>
      <c r="B85" s="90"/>
      <c r="C85" s="90"/>
      <c r="D85" s="91"/>
      <c r="E85" s="92"/>
      <c r="F85" s="93"/>
      <c r="G85" s="93"/>
      <c r="H85" s="93"/>
      <c r="I85" s="93"/>
      <c r="J85" s="93"/>
      <c r="K85" s="93"/>
      <c r="L85" s="93"/>
      <c r="M85" s="93"/>
      <c r="N85" s="93"/>
      <c r="O85" s="93"/>
      <c r="P85" s="93"/>
      <c r="Q85" s="93"/>
      <c r="R85" s="93"/>
      <c r="S85" s="93"/>
      <c r="T85" s="93"/>
      <c r="U85" s="93"/>
      <c r="V85" s="93"/>
      <c r="W85" s="93"/>
      <c r="X85" s="93"/>
      <c r="Y85" s="93"/>
      <c r="Z85" s="93"/>
      <c r="AA85" s="93"/>
      <c r="AB85" s="93"/>
      <c r="AC85" s="93"/>
      <c r="AD85" s="93"/>
      <c r="AE85" s="137"/>
      <c r="AF85" s="138"/>
      <c r="AG85" s="93"/>
      <c r="AH85" s="146"/>
      <c r="AI85" s="138"/>
      <c r="AJ85" s="129"/>
    </row>
    <row r="86" spans="1:42" x14ac:dyDescent="0.2">
      <c r="A86" s="139"/>
      <c r="B86" s="100"/>
      <c r="C86" s="100"/>
      <c r="D86" s="110"/>
      <c r="E86" s="102"/>
      <c r="F86" s="103"/>
      <c r="G86" s="103"/>
      <c r="H86" s="103"/>
      <c r="I86" s="103"/>
      <c r="J86" s="103"/>
      <c r="K86" s="103"/>
      <c r="L86" s="103"/>
      <c r="M86" s="103"/>
      <c r="N86" s="103"/>
      <c r="O86" s="103"/>
      <c r="P86" s="103"/>
      <c r="Q86" s="104"/>
      <c r="R86" s="103"/>
      <c r="S86" s="103"/>
      <c r="T86" s="103"/>
      <c r="U86" s="103"/>
      <c r="V86" s="103"/>
      <c r="W86" s="103"/>
      <c r="X86" s="103"/>
      <c r="Y86" s="103"/>
      <c r="Z86" s="103"/>
      <c r="AA86" s="103"/>
      <c r="AB86" s="103"/>
      <c r="AC86" s="103"/>
      <c r="AD86" s="103"/>
      <c r="AE86" s="140"/>
      <c r="AF86" s="141"/>
      <c r="AG86" s="103"/>
      <c r="AH86" s="147"/>
      <c r="AI86" s="141"/>
      <c r="AJ86" s="129"/>
    </row>
    <row r="87" spans="1:42" x14ac:dyDescent="0.2">
      <c r="A87" s="136"/>
      <c r="B87" s="90"/>
      <c r="C87" s="90"/>
      <c r="D87" s="91"/>
      <c r="E87" s="92"/>
      <c r="F87" s="93"/>
      <c r="G87" s="93"/>
      <c r="H87" s="93"/>
      <c r="I87" s="93"/>
      <c r="J87" s="93"/>
      <c r="K87" s="93"/>
      <c r="L87" s="93"/>
      <c r="M87" s="93"/>
      <c r="N87" s="93"/>
      <c r="O87" s="93"/>
      <c r="P87" s="93"/>
      <c r="Q87" s="93"/>
      <c r="R87" s="93"/>
      <c r="S87" s="93"/>
      <c r="T87" s="93"/>
      <c r="U87" s="93"/>
      <c r="V87" s="93"/>
      <c r="W87" s="93"/>
      <c r="X87" s="93"/>
      <c r="Y87" s="93"/>
      <c r="Z87" s="93"/>
      <c r="AA87" s="93"/>
      <c r="AB87" s="93"/>
      <c r="AC87" s="93"/>
      <c r="AD87" s="93"/>
      <c r="AE87" s="137"/>
      <c r="AF87" s="138"/>
      <c r="AG87" s="93"/>
      <c r="AH87" s="146"/>
      <c r="AI87" s="138"/>
      <c r="AJ87" s="129"/>
    </row>
    <row r="88" spans="1:42" x14ac:dyDescent="0.2">
      <c r="A88" s="139"/>
      <c r="B88" s="100"/>
      <c r="C88" s="100"/>
      <c r="D88" s="110"/>
      <c r="E88" s="102"/>
      <c r="F88" s="103"/>
      <c r="G88" s="103"/>
      <c r="H88" s="103"/>
      <c r="I88" s="103"/>
      <c r="J88" s="103"/>
      <c r="K88" s="103"/>
      <c r="L88" s="103"/>
      <c r="M88" s="103"/>
      <c r="N88" s="103"/>
      <c r="O88" s="103"/>
      <c r="P88" s="103"/>
      <c r="Q88" s="104"/>
      <c r="R88" s="103"/>
      <c r="S88" s="103"/>
      <c r="T88" s="103"/>
      <c r="U88" s="103"/>
      <c r="V88" s="103"/>
      <c r="W88" s="103"/>
      <c r="X88" s="103"/>
      <c r="Y88" s="103"/>
      <c r="Z88" s="103"/>
      <c r="AA88" s="103"/>
      <c r="AB88" s="103"/>
      <c r="AC88" s="103"/>
      <c r="AD88" s="103"/>
      <c r="AE88" s="140"/>
      <c r="AF88" s="141"/>
      <c r="AG88" s="103"/>
      <c r="AH88" s="147"/>
      <c r="AI88" s="141"/>
      <c r="AJ88" s="129"/>
    </row>
    <row r="89" spans="1:42" x14ac:dyDescent="0.2">
      <c r="A89" s="136"/>
      <c r="B89" s="90"/>
      <c r="C89" s="90"/>
      <c r="D89" s="91"/>
      <c r="E89" s="92"/>
      <c r="F89" s="93"/>
      <c r="G89" s="93"/>
      <c r="H89" s="93"/>
      <c r="I89" s="93"/>
      <c r="J89" s="93"/>
      <c r="K89" s="93"/>
      <c r="L89" s="93"/>
      <c r="M89" s="93"/>
      <c r="N89" s="93"/>
      <c r="O89" s="93"/>
      <c r="P89" s="93"/>
      <c r="Q89" s="93"/>
      <c r="R89" s="93"/>
      <c r="S89" s="93"/>
      <c r="T89" s="93"/>
      <c r="U89" s="93"/>
      <c r="V89" s="93"/>
      <c r="W89" s="93"/>
      <c r="X89" s="93"/>
      <c r="Y89" s="93"/>
      <c r="Z89" s="93"/>
      <c r="AA89" s="93"/>
      <c r="AB89" s="93"/>
      <c r="AC89" s="93"/>
      <c r="AD89" s="93"/>
      <c r="AE89" s="137"/>
      <c r="AF89" s="138"/>
      <c r="AG89" s="93"/>
      <c r="AH89" s="146"/>
      <c r="AI89" s="138"/>
      <c r="AJ89" s="129"/>
    </row>
    <row r="90" spans="1:42" s="33" customFormat="1" x14ac:dyDescent="0.2">
      <c r="A90" s="117"/>
      <c r="B90" s="118"/>
      <c r="C90" s="118"/>
      <c r="D90" s="51"/>
      <c r="E90" s="34"/>
      <c r="AO90" s="34"/>
      <c r="AP90" s="34"/>
    </row>
    <row r="91" spans="1:42" s="33" customFormat="1" x14ac:dyDescent="0.2">
      <c r="A91" s="117"/>
      <c r="B91" s="118"/>
      <c r="C91" s="118"/>
      <c r="D91" s="51"/>
      <c r="E91" s="34"/>
      <c r="G91" s="34"/>
      <c r="H91" s="34"/>
      <c r="I91" s="34"/>
      <c r="J91" s="34"/>
      <c r="AO91" s="34"/>
      <c r="AP91" s="34"/>
    </row>
    <row r="92" spans="1:42" s="33" customFormat="1" x14ac:dyDescent="0.2">
      <c r="A92" s="117"/>
      <c r="B92" s="118"/>
      <c r="C92" s="118"/>
      <c r="D92" s="51"/>
      <c r="E92" s="34"/>
      <c r="G92" s="34"/>
      <c r="H92" s="34"/>
      <c r="I92" s="34"/>
      <c r="J92" s="34"/>
      <c r="AO92" s="34"/>
      <c r="AP92" s="34"/>
    </row>
    <row r="93" spans="1:42" s="33" customFormat="1" x14ac:dyDescent="0.2">
      <c r="A93" s="117"/>
      <c r="B93" s="118"/>
      <c r="C93" s="118"/>
      <c r="D93" s="51"/>
      <c r="E93" s="34"/>
      <c r="G93" s="34"/>
      <c r="H93" s="34"/>
      <c r="I93" s="34"/>
      <c r="J93" s="34"/>
      <c r="AO93" s="34"/>
      <c r="AP93" s="34"/>
    </row>
    <row r="94" spans="1:42" s="33" customFormat="1" x14ac:dyDescent="0.2">
      <c r="A94" s="117"/>
      <c r="B94" s="118"/>
      <c r="C94" s="118"/>
      <c r="D94" s="51"/>
      <c r="E94" s="34"/>
      <c r="G94" s="34"/>
      <c r="H94" s="34"/>
      <c r="I94" s="34"/>
      <c r="J94" s="34"/>
      <c r="AO94" s="34"/>
      <c r="AP94" s="34"/>
    </row>
    <row r="95" spans="1:42" s="33" customFormat="1" x14ac:dyDescent="0.2">
      <c r="A95" s="117"/>
      <c r="B95" s="118"/>
      <c r="C95" s="118"/>
      <c r="D95" s="51"/>
      <c r="E95" s="34"/>
      <c r="G95" s="34"/>
      <c r="H95" s="34"/>
      <c r="I95" s="34"/>
      <c r="J95" s="34"/>
      <c r="AO95" s="34"/>
      <c r="AP95" s="34"/>
    </row>
    <row r="96" spans="1:42" s="33" customFormat="1" x14ac:dyDescent="0.2">
      <c r="A96" s="117"/>
      <c r="B96" s="118"/>
      <c r="C96" s="118"/>
      <c r="D96" s="51"/>
      <c r="E96" s="34"/>
      <c r="AO96" s="34"/>
      <c r="AP96" s="34"/>
    </row>
    <row r="97" spans="1:42" s="33" customFormat="1" x14ac:dyDescent="0.2">
      <c r="A97" s="117"/>
      <c r="B97" s="118"/>
      <c r="C97" s="118"/>
      <c r="D97" s="51"/>
      <c r="E97" s="34"/>
      <c r="AO97" s="34"/>
      <c r="AP97" s="34"/>
    </row>
    <row r="98" spans="1:42" s="33" customFormat="1" x14ac:dyDescent="0.2">
      <c r="A98" s="117"/>
      <c r="B98" s="118"/>
      <c r="C98" s="118"/>
      <c r="D98" s="51"/>
      <c r="E98" s="34"/>
      <c r="G98" s="66"/>
      <c r="H98" s="66"/>
      <c r="I98" s="66"/>
      <c r="J98" s="66"/>
      <c r="K98" s="66"/>
      <c r="L98" s="66"/>
      <c r="M98" s="66"/>
      <c r="N98" s="66"/>
      <c r="O98" s="66"/>
      <c r="P98" s="66"/>
      <c r="AO98" s="34"/>
      <c r="AP98" s="34"/>
    </row>
    <row r="99" spans="1:42" s="33" customFormat="1" x14ac:dyDescent="0.2">
      <c r="A99" s="117"/>
      <c r="B99" s="118"/>
      <c r="C99" s="118"/>
      <c r="D99" s="51"/>
      <c r="E99" s="34"/>
      <c r="AO99" s="34"/>
      <c r="AP99" s="34"/>
    </row>
    <row r="100" spans="1:42" s="33" customFormat="1" x14ac:dyDescent="0.2">
      <c r="A100" s="117"/>
      <c r="B100" s="118"/>
      <c r="C100" s="118"/>
      <c r="D100" s="51"/>
      <c r="E100" s="34"/>
      <c r="AO100" s="34"/>
      <c r="AP100" s="34"/>
    </row>
    <row r="101" spans="1:42" s="33" customFormat="1" x14ac:dyDescent="0.2">
      <c r="A101" s="117"/>
      <c r="B101" s="118"/>
      <c r="C101" s="118"/>
      <c r="D101" s="51"/>
      <c r="E101" s="34"/>
      <c r="AO101" s="34"/>
      <c r="AP101" s="34"/>
    </row>
    <row r="102" spans="1:42" s="33" customFormat="1" x14ac:dyDescent="0.2">
      <c r="A102" s="117"/>
      <c r="B102" s="118"/>
      <c r="C102" s="118"/>
      <c r="D102" s="51"/>
      <c r="E102" s="34"/>
      <c r="AO102" s="34"/>
      <c r="AP102" s="34"/>
    </row>
    <row r="103" spans="1:42" s="33" customFormat="1" x14ac:dyDescent="0.2">
      <c r="A103" s="117"/>
      <c r="B103" s="118"/>
      <c r="C103" s="118"/>
      <c r="D103" s="51"/>
      <c r="E103" s="34"/>
      <c r="AO103" s="34"/>
      <c r="AP103" s="34"/>
    </row>
    <row r="104" spans="1:42" s="33" customFormat="1" x14ac:dyDescent="0.2">
      <c r="A104" s="117"/>
      <c r="B104" s="118"/>
      <c r="C104" s="118"/>
      <c r="D104" s="51"/>
      <c r="E104" s="34"/>
      <c r="AO104" s="34"/>
      <c r="AP104" s="34"/>
    </row>
    <row r="105" spans="1:42" s="33" customFormat="1" x14ac:dyDescent="0.2">
      <c r="A105" s="117"/>
      <c r="B105" s="118"/>
      <c r="C105" s="118"/>
      <c r="D105" s="51"/>
      <c r="E105" s="34"/>
      <c r="AO105" s="34"/>
      <c r="AP105" s="34"/>
    </row>
    <row r="106" spans="1:42" s="33" customFormat="1" x14ac:dyDescent="0.2">
      <c r="A106" s="117"/>
      <c r="B106" s="118"/>
      <c r="C106" s="118"/>
      <c r="D106" s="51"/>
      <c r="E106" s="34"/>
      <c r="AO106" s="34"/>
      <c r="AP106" s="34"/>
    </row>
    <row r="107" spans="1:42" s="33" customFormat="1" x14ac:dyDescent="0.2">
      <c r="A107" s="117"/>
      <c r="B107" s="118"/>
      <c r="C107" s="118"/>
      <c r="D107" s="51"/>
      <c r="E107" s="34"/>
      <c r="AO107" s="34"/>
      <c r="AP107" s="34"/>
    </row>
    <row r="108" spans="1:42" s="33" customFormat="1" x14ac:dyDescent="0.2">
      <c r="A108" s="117"/>
      <c r="B108" s="118"/>
      <c r="C108" s="118"/>
      <c r="D108" s="51"/>
      <c r="E108" s="34"/>
      <c r="AO108" s="34"/>
      <c r="AP108" s="34"/>
    </row>
    <row r="109" spans="1:42" s="33" customFormat="1" x14ac:dyDescent="0.2">
      <c r="A109" s="117"/>
      <c r="B109" s="118"/>
      <c r="C109" s="118"/>
      <c r="D109" s="51"/>
      <c r="E109" s="34"/>
      <c r="AO109" s="34"/>
      <c r="AP109" s="34"/>
    </row>
    <row r="110" spans="1:42" s="33" customFormat="1" x14ac:dyDescent="0.2">
      <c r="A110" s="117"/>
      <c r="B110" s="118"/>
      <c r="C110" s="118"/>
      <c r="D110" s="51"/>
      <c r="E110" s="34"/>
      <c r="AO110" s="34"/>
      <c r="AP110" s="34"/>
    </row>
    <row r="111" spans="1:42" s="33" customFormat="1" x14ac:dyDescent="0.2">
      <c r="A111" s="117"/>
      <c r="B111" s="118"/>
      <c r="C111" s="118"/>
      <c r="D111" s="51"/>
      <c r="E111" s="34"/>
      <c r="AO111" s="34"/>
      <c r="AP111" s="34"/>
    </row>
    <row r="112" spans="1:42" s="33" customFormat="1" x14ac:dyDescent="0.2">
      <c r="A112" s="117"/>
      <c r="B112" s="118"/>
      <c r="C112" s="118"/>
      <c r="D112" s="51"/>
      <c r="E112" s="34"/>
      <c r="AO112" s="34"/>
      <c r="AP112" s="34"/>
    </row>
    <row r="113" spans="1:42" s="33" customFormat="1" x14ac:dyDescent="0.2">
      <c r="A113" s="117"/>
      <c r="B113" s="118"/>
      <c r="C113" s="118"/>
      <c r="D113" s="51"/>
      <c r="E113" s="34"/>
      <c r="AO113" s="34"/>
      <c r="AP113" s="34"/>
    </row>
    <row r="114" spans="1:42" s="33" customFormat="1" x14ac:dyDescent="0.2">
      <c r="A114" s="117"/>
      <c r="B114" s="118"/>
      <c r="C114" s="118"/>
      <c r="D114" s="51"/>
      <c r="E114" s="34"/>
      <c r="AO114" s="34"/>
      <c r="AP114" s="34"/>
    </row>
    <row r="115" spans="1:42" s="33" customFormat="1" x14ac:dyDescent="0.2">
      <c r="A115" s="117"/>
      <c r="B115" s="118"/>
      <c r="C115" s="118"/>
      <c r="D115" s="51"/>
      <c r="E115" s="34"/>
      <c r="AO115" s="34"/>
      <c r="AP115" s="34"/>
    </row>
    <row r="116" spans="1:42" s="33" customFormat="1" x14ac:dyDescent="0.2">
      <c r="A116" s="117"/>
      <c r="B116" s="118"/>
      <c r="C116" s="118"/>
      <c r="D116" s="51"/>
      <c r="E116" s="34"/>
      <c r="AO116" s="34"/>
      <c r="AP116" s="34"/>
    </row>
    <row r="117" spans="1:42" s="33" customFormat="1" x14ac:dyDescent="0.2">
      <c r="A117" s="117"/>
      <c r="B117" s="118"/>
      <c r="C117" s="118"/>
      <c r="D117" s="51"/>
      <c r="E117" s="34"/>
      <c r="AO117" s="34"/>
      <c r="AP117" s="34"/>
    </row>
    <row r="118" spans="1:42" s="33" customFormat="1" x14ac:dyDescent="0.2">
      <c r="A118" s="117"/>
      <c r="B118" s="118"/>
      <c r="C118" s="118"/>
      <c r="D118" s="51"/>
      <c r="E118" s="34"/>
      <c r="AO118" s="34"/>
      <c r="AP118" s="34"/>
    </row>
    <row r="119" spans="1:42" s="33" customFormat="1" x14ac:dyDescent="0.2">
      <c r="A119" s="117"/>
      <c r="B119" s="118"/>
      <c r="C119" s="118"/>
      <c r="D119" s="51"/>
      <c r="E119" s="34"/>
      <c r="AO119" s="34"/>
      <c r="AP119" s="34"/>
    </row>
    <row r="120" spans="1:42" s="33" customFormat="1" x14ac:dyDescent="0.2">
      <c r="A120" s="117"/>
      <c r="B120" s="118"/>
      <c r="C120" s="118"/>
      <c r="D120" s="51"/>
      <c r="E120" s="34"/>
      <c r="AO120" s="34"/>
      <c r="AP120" s="34"/>
    </row>
    <row r="121" spans="1:42" s="33" customFormat="1" x14ac:dyDescent="0.2">
      <c r="A121" s="117"/>
      <c r="B121" s="118"/>
      <c r="C121" s="118"/>
      <c r="D121" s="51"/>
      <c r="E121" s="34"/>
      <c r="AO121" s="34"/>
      <c r="AP121" s="34"/>
    </row>
    <row r="122" spans="1:42" s="33" customFormat="1" x14ac:dyDescent="0.2">
      <c r="A122" s="117"/>
      <c r="B122" s="118"/>
      <c r="C122" s="118"/>
      <c r="D122" s="51"/>
      <c r="E122" s="34"/>
      <c r="AO122" s="34"/>
      <c r="AP122" s="34"/>
    </row>
    <row r="123" spans="1:42" s="33" customFormat="1" x14ac:dyDescent="0.2">
      <c r="A123" s="117"/>
      <c r="B123" s="118"/>
      <c r="C123" s="118"/>
      <c r="D123" s="51"/>
      <c r="E123" s="34"/>
      <c r="AO123" s="34"/>
      <c r="AP123" s="34"/>
    </row>
    <row r="124" spans="1:42" s="33" customFormat="1" x14ac:dyDescent="0.2">
      <c r="A124" s="117"/>
      <c r="B124" s="118"/>
      <c r="C124" s="118"/>
      <c r="D124" s="51"/>
      <c r="E124" s="34"/>
      <c r="AO124" s="34"/>
      <c r="AP124" s="34"/>
    </row>
    <row r="125" spans="1:42" s="33" customFormat="1" x14ac:dyDescent="0.2">
      <c r="A125" s="117"/>
      <c r="B125" s="118"/>
      <c r="C125" s="118"/>
      <c r="D125" s="51"/>
      <c r="E125" s="34"/>
      <c r="AO125" s="34"/>
      <c r="AP125" s="34"/>
    </row>
    <row r="126" spans="1:42" s="33" customFormat="1" x14ac:dyDescent="0.2">
      <c r="A126" s="117"/>
      <c r="B126" s="118"/>
      <c r="C126" s="118"/>
      <c r="D126" s="51"/>
      <c r="E126" s="34"/>
      <c r="AO126" s="34"/>
      <c r="AP126" s="34"/>
    </row>
    <row r="127" spans="1:42" s="33" customFormat="1" x14ac:dyDescent="0.2">
      <c r="A127" s="117"/>
      <c r="B127" s="118"/>
      <c r="C127" s="118"/>
      <c r="D127" s="51"/>
      <c r="E127" s="34"/>
      <c r="AO127" s="34"/>
      <c r="AP127" s="34"/>
    </row>
    <row r="128" spans="1:42" s="33" customFormat="1" x14ac:dyDescent="0.2">
      <c r="A128" s="117"/>
      <c r="B128" s="118"/>
      <c r="C128" s="118"/>
      <c r="D128" s="51"/>
      <c r="E128" s="34"/>
      <c r="AO128" s="34"/>
      <c r="AP128" s="34"/>
    </row>
    <row r="129" spans="1:42" s="33" customFormat="1" x14ac:dyDescent="0.2">
      <c r="A129" s="117"/>
      <c r="B129" s="118"/>
      <c r="C129" s="118"/>
      <c r="D129" s="51"/>
      <c r="E129" s="34"/>
      <c r="AO129" s="34"/>
      <c r="AP129" s="34"/>
    </row>
    <row r="130" spans="1:42" s="33" customFormat="1" x14ac:dyDescent="0.2">
      <c r="A130" s="117"/>
      <c r="B130" s="118"/>
      <c r="C130" s="118"/>
      <c r="D130" s="51"/>
      <c r="E130" s="34"/>
      <c r="AO130" s="34"/>
      <c r="AP130" s="34"/>
    </row>
    <row r="131" spans="1:42" s="33" customFormat="1" x14ac:dyDescent="0.2">
      <c r="A131" s="117"/>
      <c r="B131" s="118"/>
      <c r="C131" s="118"/>
      <c r="D131" s="51"/>
      <c r="E131" s="34"/>
      <c r="AO131" s="34"/>
      <c r="AP131" s="34"/>
    </row>
    <row r="132" spans="1:42" s="33" customFormat="1" x14ac:dyDescent="0.2">
      <c r="A132" s="117"/>
      <c r="B132" s="118"/>
      <c r="C132" s="118"/>
      <c r="D132" s="51"/>
      <c r="E132" s="34"/>
      <c r="AO132" s="34"/>
      <c r="AP132" s="34"/>
    </row>
    <row r="133" spans="1:42" s="33" customFormat="1" x14ac:dyDescent="0.2">
      <c r="A133" s="117"/>
      <c r="B133" s="118"/>
      <c r="C133" s="118"/>
      <c r="D133" s="51"/>
      <c r="E133" s="34"/>
      <c r="AO133" s="34"/>
      <c r="AP133" s="34"/>
    </row>
    <row r="134" spans="1:42" s="33" customFormat="1" x14ac:dyDescent="0.2">
      <c r="A134" s="117"/>
      <c r="B134" s="118"/>
      <c r="C134" s="118"/>
      <c r="D134" s="51"/>
      <c r="E134" s="34"/>
      <c r="AO134" s="34"/>
      <c r="AP134" s="34"/>
    </row>
    <row r="135" spans="1:42" s="33" customFormat="1" x14ac:dyDescent="0.2">
      <c r="A135" s="117"/>
      <c r="B135" s="118"/>
      <c r="C135" s="118"/>
      <c r="D135" s="51"/>
      <c r="E135" s="34"/>
      <c r="AO135" s="34"/>
      <c r="AP135" s="34"/>
    </row>
    <row r="136" spans="1:42" s="33" customFormat="1" x14ac:dyDescent="0.2">
      <c r="A136" s="117"/>
      <c r="B136" s="118"/>
      <c r="C136" s="118"/>
      <c r="D136" s="51"/>
      <c r="E136" s="34"/>
      <c r="AO136" s="34"/>
      <c r="AP136" s="34"/>
    </row>
    <row r="137" spans="1:42" s="33" customFormat="1" x14ac:dyDescent="0.2">
      <c r="A137" s="117"/>
      <c r="B137" s="118"/>
      <c r="C137" s="118"/>
      <c r="D137" s="51"/>
      <c r="E137" s="34"/>
      <c r="AO137" s="34"/>
      <c r="AP137" s="34"/>
    </row>
    <row r="138" spans="1:42" s="33" customFormat="1" x14ac:dyDescent="0.2">
      <c r="A138" s="117"/>
      <c r="B138" s="118"/>
      <c r="C138" s="118"/>
      <c r="D138" s="51"/>
      <c r="E138" s="34"/>
      <c r="AO138" s="34"/>
      <c r="AP138" s="34"/>
    </row>
    <row r="139" spans="1:42" s="33" customFormat="1" x14ac:dyDescent="0.2">
      <c r="A139" s="117"/>
      <c r="B139" s="118"/>
      <c r="C139" s="118"/>
      <c r="D139" s="51"/>
      <c r="E139" s="34"/>
      <c r="AO139" s="34"/>
      <c r="AP139" s="34"/>
    </row>
    <row r="140" spans="1:42" s="33" customFormat="1" x14ac:dyDescent="0.2">
      <c r="A140" s="117"/>
      <c r="B140" s="118"/>
      <c r="C140" s="118"/>
      <c r="D140" s="51"/>
      <c r="E140" s="34"/>
      <c r="AO140" s="34"/>
      <c r="AP140" s="34"/>
    </row>
    <row r="141" spans="1:42" s="33" customFormat="1" x14ac:dyDescent="0.2">
      <c r="A141" s="117"/>
      <c r="B141" s="118"/>
      <c r="C141" s="118"/>
      <c r="D141" s="51"/>
      <c r="E141" s="34"/>
      <c r="AO141" s="34"/>
      <c r="AP141" s="34"/>
    </row>
    <row r="142" spans="1:42" s="33" customFormat="1" x14ac:dyDescent="0.2">
      <c r="A142" s="117"/>
      <c r="B142" s="118"/>
      <c r="C142" s="118"/>
      <c r="D142" s="51"/>
      <c r="E142" s="34"/>
      <c r="AO142" s="34"/>
      <c r="AP142" s="34"/>
    </row>
    <row r="143" spans="1:42" s="33" customFormat="1" x14ac:dyDescent="0.2">
      <c r="A143" s="117"/>
      <c r="B143" s="118"/>
      <c r="C143" s="118"/>
      <c r="D143" s="51"/>
      <c r="E143" s="34"/>
      <c r="AO143" s="34"/>
      <c r="AP143" s="34"/>
    </row>
    <row r="144" spans="1:42" s="33" customFormat="1" x14ac:dyDescent="0.2">
      <c r="A144" s="117"/>
      <c r="B144" s="118"/>
      <c r="C144" s="118"/>
      <c r="D144" s="51"/>
      <c r="E144" s="34"/>
      <c r="AO144" s="34"/>
      <c r="AP144" s="34"/>
    </row>
    <row r="145" spans="1:42" s="33" customFormat="1" x14ac:dyDescent="0.2">
      <c r="A145" s="117"/>
      <c r="B145" s="118"/>
      <c r="C145" s="118"/>
      <c r="D145" s="51"/>
      <c r="E145" s="34"/>
      <c r="AO145" s="34"/>
      <c r="AP145" s="34"/>
    </row>
    <row r="146" spans="1:42" s="33" customFormat="1" x14ac:dyDescent="0.2">
      <c r="A146" s="117"/>
      <c r="B146" s="118"/>
      <c r="C146" s="118"/>
      <c r="D146" s="51"/>
      <c r="E146" s="34"/>
      <c r="AO146" s="34"/>
      <c r="AP146" s="34"/>
    </row>
    <row r="147" spans="1:42" s="33" customFormat="1" x14ac:dyDescent="0.2">
      <c r="A147" s="117"/>
      <c r="B147" s="118"/>
      <c r="C147" s="118"/>
      <c r="D147" s="51"/>
      <c r="E147" s="34"/>
      <c r="AO147" s="34"/>
      <c r="AP147" s="34"/>
    </row>
    <row r="148" spans="1:42" s="33" customFormat="1" x14ac:dyDescent="0.2">
      <c r="A148" s="117"/>
      <c r="B148" s="118"/>
      <c r="C148" s="118"/>
      <c r="D148" s="51"/>
      <c r="E148" s="34"/>
      <c r="AO148" s="34"/>
      <c r="AP148" s="34"/>
    </row>
    <row r="149" spans="1:42" s="33" customFormat="1" x14ac:dyDescent="0.2">
      <c r="A149" s="117"/>
      <c r="B149" s="118"/>
      <c r="C149" s="118"/>
      <c r="D149" s="51"/>
      <c r="E149" s="34"/>
      <c r="AO149" s="34"/>
      <c r="AP149" s="34"/>
    </row>
    <row r="150" spans="1:42" s="33" customFormat="1" x14ac:dyDescent="0.2">
      <c r="A150" s="117"/>
      <c r="B150" s="118"/>
      <c r="C150" s="118"/>
      <c r="D150" s="51"/>
      <c r="E150" s="34"/>
      <c r="AO150" s="34"/>
      <c r="AP150" s="34"/>
    </row>
    <row r="151" spans="1:42" s="33" customFormat="1" x14ac:dyDescent="0.2">
      <c r="A151" s="117"/>
      <c r="B151" s="118"/>
      <c r="C151" s="118"/>
      <c r="D151" s="51"/>
      <c r="E151" s="34"/>
      <c r="AO151" s="34"/>
      <c r="AP151" s="34"/>
    </row>
    <row r="152" spans="1:42" s="33" customFormat="1" x14ac:dyDescent="0.2">
      <c r="A152" s="117"/>
      <c r="B152" s="118"/>
      <c r="C152" s="118"/>
      <c r="D152" s="51"/>
      <c r="E152" s="34"/>
      <c r="AO152" s="34"/>
      <c r="AP152" s="34"/>
    </row>
    <row r="153" spans="1:42" s="33" customFormat="1" x14ac:dyDescent="0.2">
      <c r="A153" s="117"/>
      <c r="B153" s="118"/>
      <c r="C153" s="118"/>
      <c r="D153" s="51"/>
      <c r="E153" s="34"/>
      <c r="AO153" s="34"/>
      <c r="AP153" s="34"/>
    </row>
    <row r="154" spans="1:42" s="33" customFormat="1" x14ac:dyDescent="0.2">
      <c r="A154" s="117"/>
      <c r="B154" s="118"/>
      <c r="C154" s="118"/>
      <c r="D154" s="51"/>
      <c r="E154" s="34"/>
      <c r="AO154" s="34"/>
      <c r="AP154" s="34"/>
    </row>
    <row r="155" spans="1:42" s="33" customFormat="1" x14ac:dyDescent="0.2">
      <c r="A155" s="117"/>
      <c r="B155" s="118"/>
      <c r="C155" s="118"/>
      <c r="D155" s="51"/>
      <c r="E155" s="34"/>
      <c r="AO155" s="34"/>
      <c r="AP155" s="34"/>
    </row>
    <row r="156" spans="1:42" s="33" customFormat="1" x14ac:dyDescent="0.2">
      <c r="A156" s="117"/>
      <c r="B156" s="118"/>
      <c r="C156" s="118"/>
      <c r="D156" s="51"/>
      <c r="E156" s="34"/>
      <c r="AO156" s="34"/>
      <c r="AP156" s="34"/>
    </row>
    <row r="157" spans="1:42" s="33" customFormat="1" x14ac:dyDescent="0.2">
      <c r="A157" s="117"/>
      <c r="B157" s="118"/>
      <c r="C157" s="118"/>
      <c r="D157" s="51"/>
      <c r="E157" s="34"/>
      <c r="AO157" s="34"/>
      <c r="AP157" s="34"/>
    </row>
    <row r="158" spans="1:42" s="33" customFormat="1" x14ac:dyDescent="0.2">
      <c r="A158" s="117"/>
      <c r="B158" s="118"/>
      <c r="C158" s="118"/>
      <c r="D158" s="51"/>
      <c r="E158" s="34"/>
      <c r="AO158" s="34"/>
      <c r="AP158" s="34"/>
    </row>
    <row r="159" spans="1:42" s="33" customFormat="1" x14ac:dyDescent="0.2">
      <c r="A159" s="117"/>
      <c r="B159" s="118"/>
      <c r="C159" s="118"/>
      <c r="D159" s="51"/>
      <c r="E159" s="34"/>
      <c r="AO159" s="34"/>
      <c r="AP159" s="34"/>
    </row>
    <row r="160" spans="1:42" s="33" customFormat="1" x14ac:dyDescent="0.2">
      <c r="A160" s="117"/>
      <c r="B160" s="118"/>
      <c r="C160" s="118"/>
      <c r="D160" s="51"/>
      <c r="E160" s="34"/>
      <c r="AO160" s="34"/>
      <c r="AP160" s="34"/>
    </row>
    <row r="161" spans="1:42" s="33" customFormat="1" x14ac:dyDescent="0.2">
      <c r="A161" s="117"/>
      <c r="B161" s="118"/>
      <c r="C161" s="118"/>
      <c r="D161" s="51"/>
      <c r="E161" s="34"/>
      <c r="AO161" s="34"/>
      <c r="AP161" s="34"/>
    </row>
    <row r="162" spans="1:42" s="33" customFormat="1" x14ac:dyDescent="0.2">
      <c r="A162" s="117"/>
      <c r="B162" s="118"/>
      <c r="C162" s="118"/>
      <c r="D162" s="51"/>
      <c r="E162" s="34"/>
      <c r="AO162" s="34"/>
      <c r="AP162" s="34"/>
    </row>
    <row r="163" spans="1:42" s="33" customFormat="1" x14ac:dyDescent="0.2">
      <c r="A163" s="117"/>
      <c r="B163" s="118"/>
      <c r="C163" s="118"/>
      <c r="D163" s="51"/>
      <c r="E163" s="34"/>
      <c r="AO163" s="34"/>
      <c r="AP163" s="34"/>
    </row>
    <row r="164" spans="1:42" s="33" customFormat="1" x14ac:dyDescent="0.2">
      <c r="A164" s="117"/>
      <c r="B164" s="118"/>
      <c r="C164" s="118"/>
      <c r="D164" s="51"/>
      <c r="E164" s="34"/>
      <c r="AO164" s="34"/>
      <c r="AP164" s="34"/>
    </row>
    <row r="165" spans="1:42" s="33" customFormat="1" x14ac:dyDescent="0.2">
      <c r="A165" s="117"/>
      <c r="B165" s="118"/>
      <c r="C165" s="118"/>
      <c r="D165" s="51"/>
      <c r="E165" s="34"/>
      <c r="AO165" s="34"/>
      <c r="AP165" s="34"/>
    </row>
    <row r="166" spans="1:42" s="33" customFormat="1" x14ac:dyDescent="0.2">
      <c r="A166" s="117"/>
      <c r="B166" s="118"/>
      <c r="C166" s="118"/>
      <c r="D166" s="51"/>
      <c r="E166" s="34"/>
      <c r="AO166" s="34"/>
      <c r="AP166" s="34"/>
    </row>
    <row r="167" spans="1:42" s="33" customFormat="1" x14ac:dyDescent="0.2">
      <c r="A167" s="117"/>
      <c r="B167" s="118"/>
      <c r="C167" s="118"/>
      <c r="D167" s="51"/>
      <c r="E167" s="34"/>
      <c r="AO167" s="34"/>
      <c r="AP167" s="34"/>
    </row>
    <row r="168" spans="1:42" s="33" customFormat="1" x14ac:dyDescent="0.2">
      <c r="A168" s="117"/>
      <c r="B168" s="118"/>
      <c r="C168" s="118"/>
      <c r="D168" s="51"/>
      <c r="E168" s="34"/>
      <c r="AO168" s="34"/>
      <c r="AP168" s="34"/>
    </row>
    <row r="169" spans="1:42" s="33" customFormat="1" x14ac:dyDescent="0.2">
      <c r="A169" s="117"/>
      <c r="B169" s="118"/>
      <c r="C169" s="118"/>
      <c r="D169" s="51"/>
      <c r="E169" s="34"/>
      <c r="AO169" s="34"/>
      <c r="AP169" s="34"/>
    </row>
    <row r="170" spans="1:42" s="33" customFormat="1" x14ac:dyDescent="0.2">
      <c r="A170" s="117"/>
      <c r="B170" s="118"/>
      <c r="C170" s="118"/>
      <c r="D170" s="51"/>
      <c r="E170" s="34"/>
      <c r="AO170" s="34"/>
      <c r="AP170" s="34"/>
    </row>
    <row r="171" spans="1:42" s="33" customFormat="1" x14ac:dyDescent="0.2">
      <c r="A171" s="117"/>
      <c r="B171" s="118"/>
      <c r="C171" s="118"/>
      <c r="D171" s="51"/>
      <c r="E171" s="34"/>
      <c r="AO171" s="34"/>
      <c r="AP171" s="34"/>
    </row>
    <row r="172" spans="1:42" s="33" customFormat="1" x14ac:dyDescent="0.2">
      <c r="A172" s="117"/>
      <c r="B172" s="118"/>
      <c r="C172" s="118"/>
      <c r="D172" s="51"/>
      <c r="E172" s="34"/>
      <c r="AO172" s="34"/>
      <c r="AP172" s="34"/>
    </row>
    <row r="173" spans="1:42" s="33" customFormat="1" x14ac:dyDescent="0.2">
      <c r="A173" s="117"/>
      <c r="B173" s="118"/>
      <c r="C173" s="118"/>
      <c r="D173" s="51"/>
      <c r="E173" s="34"/>
      <c r="AO173" s="34"/>
      <c r="AP173" s="34"/>
    </row>
    <row r="174" spans="1:42" s="33" customFormat="1" x14ac:dyDescent="0.2">
      <c r="A174" s="117"/>
      <c r="B174" s="118"/>
      <c r="C174" s="118"/>
      <c r="D174" s="51"/>
      <c r="E174" s="34"/>
      <c r="AO174" s="34"/>
      <c r="AP174" s="34"/>
    </row>
    <row r="175" spans="1:42" s="33" customFormat="1" x14ac:dyDescent="0.2">
      <c r="A175" s="117"/>
      <c r="B175" s="118"/>
      <c r="C175" s="118"/>
      <c r="D175" s="51"/>
      <c r="E175" s="34"/>
      <c r="AO175" s="34"/>
      <c r="AP175" s="34"/>
    </row>
    <row r="176" spans="1:42" s="33" customFormat="1" x14ac:dyDescent="0.2">
      <c r="A176" s="117"/>
      <c r="B176" s="118"/>
      <c r="C176" s="118"/>
      <c r="D176" s="51"/>
      <c r="E176" s="34"/>
      <c r="AO176" s="34"/>
      <c r="AP176" s="34"/>
    </row>
    <row r="177" spans="1:42" s="33" customFormat="1" x14ac:dyDescent="0.2">
      <c r="A177" s="117"/>
      <c r="B177" s="118"/>
      <c r="C177" s="118"/>
      <c r="D177" s="51"/>
      <c r="E177" s="34"/>
      <c r="AO177" s="34"/>
      <c r="AP177" s="34"/>
    </row>
    <row r="178" spans="1:42" s="33" customFormat="1" x14ac:dyDescent="0.2">
      <c r="A178" s="117"/>
      <c r="B178" s="118"/>
      <c r="C178" s="118"/>
      <c r="D178" s="51"/>
      <c r="E178" s="34"/>
      <c r="AO178" s="34"/>
      <c r="AP178" s="34"/>
    </row>
    <row r="179" spans="1:42" s="33" customFormat="1" x14ac:dyDescent="0.2">
      <c r="A179" s="117"/>
      <c r="B179" s="118"/>
      <c r="C179" s="118"/>
      <c r="D179" s="51"/>
      <c r="E179" s="34"/>
      <c r="AO179" s="34"/>
      <c r="AP179" s="34"/>
    </row>
    <row r="180" spans="1:42" s="33" customFormat="1" x14ac:dyDescent="0.2">
      <c r="A180" s="117"/>
      <c r="B180" s="118"/>
      <c r="C180" s="118"/>
      <c r="D180" s="51"/>
      <c r="E180" s="34"/>
      <c r="AO180" s="34"/>
      <c r="AP180" s="34"/>
    </row>
    <row r="181" spans="1:42" s="33" customFormat="1" x14ac:dyDescent="0.2">
      <c r="A181" s="117"/>
      <c r="B181" s="118"/>
      <c r="C181" s="118"/>
      <c r="D181" s="51"/>
      <c r="E181" s="34"/>
      <c r="AO181" s="34"/>
      <c r="AP181" s="34"/>
    </row>
    <row r="182" spans="1:42" s="33" customFormat="1" x14ac:dyDescent="0.2">
      <c r="A182" s="117"/>
      <c r="B182" s="118"/>
      <c r="C182" s="118"/>
      <c r="D182" s="51"/>
      <c r="E182" s="34"/>
      <c r="AO182" s="34"/>
      <c r="AP182" s="34"/>
    </row>
    <row r="183" spans="1:42" s="33" customFormat="1" x14ac:dyDescent="0.2">
      <c r="A183" s="117"/>
      <c r="B183" s="118"/>
      <c r="C183" s="118"/>
      <c r="D183" s="51"/>
      <c r="E183" s="34"/>
      <c r="AO183" s="34"/>
      <c r="AP183" s="34"/>
    </row>
    <row r="184" spans="1:42" s="33" customFormat="1" x14ac:dyDescent="0.2">
      <c r="A184" s="117"/>
      <c r="B184" s="118"/>
      <c r="C184" s="118"/>
      <c r="D184" s="51"/>
      <c r="E184" s="34"/>
      <c r="AO184" s="34"/>
      <c r="AP184" s="34"/>
    </row>
    <row r="185" spans="1:42" s="33" customFormat="1" x14ac:dyDescent="0.2">
      <c r="A185" s="117"/>
      <c r="B185" s="118"/>
      <c r="C185" s="118"/>
      <c r="D185" s="51"/>
      <c r="E185" s="34"/>
      <c r="AO185" s="34"/>
      <c r="AP185" s="34"/>
    </row>
    <row r="186" spans="1:42" s="33" customFormat="1" x14ac:dyDescent="0.2">
      <c r="A186" s="117"/>
      <c r="B186" s="118"/>
      <c r="C186" s="118"/>
      <c r="D186" s="51"/>
      <c r="E186" s="34"/>
      <c r="AO186" s="34"/>
      <c r="AP186" s="34"/>
    </row>
    <row r="187" spans="1:42" s="33" customFormat="1" x14ac:dyDescent="0.2">
      <c r="A187" s="117"/>
      <c r="B187" s="118"/>
      <c r="C187" s="118"/>
      <c r="D187" s="51"/>
      <c r="E187" s="34"/>
      <c r="AO187" s="34"/>
      <c r="AP187" s="34"/>
    </row>
    <row r="188" spans="1:42" s="33" customFormat="1" x14ac:dyDescent="0.2">
      <c r="A188" s="117"/>
      <c r="B188" s="118"/>
      <c r="C188" s="118"/>
      <c r="D188" s="51"/>
      <c r="E188" s="34"/>
      <c r="AO188" s="34"/>
      <c r="AP188" s="34"/>
    </row>
    <row r="189" spans="1:42" s="33" customFormat="1" x14ac:dyDescent="0.2">
      <c r="A189" s="117"/>
      <c r="B189" s="118"/>
      <c r="C189" s="118"/>
      <c r="D189" s="51"/>
      <c r="E189" s="34"/>
      <c r="AO189" s="34"/>
      <c r="AP189" s="34"/>
    </row>
    <row r="190" spans="1:42" s="33" customFormat="1" x14ac:dyDescent="0.2">
      <c r="A190" s="117"/>
      <c r="B190" s="118"/>
      <c r="C190" s="118"/>
      <c r="D190" s="51"/>
      <c r="E190" s="34"/>
      <c r="AO190" s="34"/>
      <c r="AP190" s="34"/>
    </row>
    <row r="191" spans="1:42" s="33" customFormat="1" x14ac:dyDescent="0.2">
      <c r="A191" s="117"/>
      <c r="B191" s="118"/>
      <c r="C191" s="118"/>
      <c r="D191" s="51"/>
      <c r="E191" s="34"/>
      <c r="AO191" s="34"/>
      <c r="AP191" s="34"/>
    </row>
    <row r="192" spans="1:42" s="33" customFormat="1" x14ac:dyDescent="0.2">
      <c r="A192" s="117"/>
      <c r="B192" s="118"/>
      <c r="C192" s="118"/>
      <c r="D192" s="51"/>
      <c r="E192" s="34"/>
      <c r="AO192" s="34"/>
      <c r="AP192" s="34"/>
    </row>
    <row r="193" spans="1:42" s="33" customFormat="1" x14ac:dyDescent="0.2">
      <c r="A193" s="117"/>
      <c r="B193" s="118"/>
      <c r="C193" s="118"/>
      <c r="D193" s="51"/>
      <c r="E193" s="34"/>
      <c r="AO193" s="34"/>
      <c r="AP193" s="34"/>
    </row>
    <row r="194" spans="1:42" s="33" customFormat="1" x14ac:dyDescent="0.2">
      <c r="A194" s="117"/>
      <c r="B194" s="118"/>
      <c r="C194" s="118"/>
      <c r="D194" s="51"/>
      <c r="E194" s="34"/>
      <c r="AO194" s="34"/>
      <c r="AP194" s="34"/>
    </row>
    <row r="195" spans="1:42" s="33" customFormat="1" x14ac:dyDescent="0.2">
      <c r="A195" s="117"/>
      <c r="B195" s="118"/>
      <c r="C195" s="118"/>
      <c r="D195" s="51"/>
      <c r="E195" s="34"/>
      <c r="AO195" s="34"/>
      <c r="AP195" s="34"/>
    </row>
    <row r="196" spans="1:42" s="33" customFormat="1" x14ac:dyDescent="0.2">
      <c r="A196" s="117"/>
      <c r="B196" s="118"/>
      <c r="C196" s="118"/>
      <c r="D196" s="51"/>
      <c r="E196" s="34"/>
      <c r="AO196" s="34"/>
      <c r="AP196" s="34"/>
    </row>
    <row r="197" spans="1:42" s="33" customFormat="1" x14ac:dyDescent="0.2">
      <c r="A197" s="117"/>
      <c r="B197" s="118"/>
      <c r="C197" s="118"/>
      <c r="D197" s="51"/>
      <c r="E197" s="34"/>
      <c r="AO197" s="34"/>
      <c r="AP197" s="34"/>
    </row>
    <row r="198" spans="1:42" s="33" customFormat="1" x14ac:dyDescent="0.2">
      <c r="A198" s="117"/>
      <c r="B198" s="118"/>
      <c r="C198" s="118"/>
      <c r="D198" s="51"/>
      <c r="E198" s="34"/>
      <c r="AO198" s="34"/>
      <c r="AP198" s="34"/>
    </row>
    <row r="199" spans="1:42" s="33" customFormat="1" x14ac:dyDescent="0.2">
      <c r="A199" s="117"/>
      <c r="B199" s="118"/>
      <c r="C199" s="118"/>
      <c r="D199" s="51"/>
      <c r="E199" s="34"/>
      <c r="AO199" s="34"/>
      <c r="AP199" s="34"/>
    </row>
    <row r="200" spans="1:42" s="33" customFormat="1" x14ac:dyDescent="0.2">
      <c r="A200" s="117"/>
      <c r="B200" s="118"/>
      <c r="C200" s="118"/>
      <c r="D200" s="51"/>
      <c r="E200" s="34"/>
      <c r="AO200" s="34"/>
      <c r="AP200" s="34"/>
    </row>
    <row r="201" spans="1:42" s="33" customFormat="1" x14ac:dyDescent="0.2">
      <c r="A201" s="117"/>
      <c r="B201" s="118"/>
      <c r="C201" s="118"/>
      <c r="D201" s="51"/>
      <c r="E201" s="34"/>
      <c r="AO201" s="34"/>
      <c r="AP201" s="34"/>
    </row>
    <row r="202" spans="1:42" s="33" customFormat="1" x14ac:dyDescent="0.2">
      <c r="A202" s="117"/>
      <c r="B202" s="118"/>
      <c r="C202" s="118"/>
      <c r="D202" s="51"/>
      <c r="E202" s="34"/>
      <c r="AO202" s="34"/>
      <c r="AP202" s="34"/>
    </row>
    <row r="203" spans="1:42" s="33" customFormat="1" x14ac:dyDescent="0.2">
      <c r="A203" s="117"/>
      <c r="B203" s="118"/>
      <c r="C203" s="118"/>
      <c r="D203" s="51"/>
      <c r="E203" s="34"/>
      <c r="AO203" s="34"/>
      <c r="AP203" s="34"/>
    </row>
  </sheetData>
  <sheetProtection sheet="1" objects="1" scenarios="1"/>
  <sortState ref="B7:AD36">
    <sortCondition ref="AC7"/>
    <sortCondition descending="1" ref="AD7"/>
  </sortState>
  <mergeCells count="14">
    <mergeCell ref="DO5:DS5"/>
    <mergeCell ref="A1:D1"/>
    <mergeCell ref="A3:B3"/>
    <mergeCell ref="A4:B4"/>
    <mergeCell ref="Q3:T3"/>
    <mergeCell ref="Q4:T4"/>
    <mergeCell ref="C3:I3"/>
    <mergeCell ref="C4:I4"/>
    <mergeCell ref="AG3:AH3"/>
    <mergeCell ref="AG4:AH4"/>
    <mergeCell ref="J4:K4"/>
    <mergeCell ref="J3:K3"/>
    <mergeCell ref="L3:P3"/>
    <mergeCell ref="L4:P4"/>
  </mergeCells>
  <phoneticPr fontId="0" type="noConversion"/>
  <conditionalFormatting sqref="AF4">
    <cfRule type="cellIs" dxfId="8" priority="1" stopIfTrue="1" operator="greaterThan">
      <formula>1.2</formula>
    </cfRule>
    <cfRule type="cellIs" dxfId="7" priority="2" stopIfTrue="1" operator="lessThan">
      <formula>1</formula>
    </cfRule>
  </conditionalFormatting>
  <conditionalFormatting sqref="AF3">
    <cfRule type="cellIs" dxfId="6" priority="3" stopIfTrue="1" operator="lessThan">
      <formula>5</formula>
    </cfRule>
    <cfRule type="cellIs" dxfId="5" priority="4" stopIfTrue="1" operator="greaterThan">
      <formula>30</formula>
    </cfRule>
  </conditionalFormatting>
  <conditionalFormatting sqref="AI3">
    <cfRule type="cellIs" dxfId="4" priority="5" stopIfTrue="1" operator="greaterThan">
      <formula>5</formula>
    </cfRule>
    <cfRule type="cellIs" dxfId="3" priority="6" stopIfTrue="1" operator="lessThan">
      <formula>0</formula>
    </cfRule>
    <cfRule type="cellIs" dxfId="2" priority="7" stopIfTrue="1" operator="equal">
      <formula>""</formula>
    </cfRule>
  </conditionalFormatting>
  <conditionalFormatting sqref="E1:AB1">
    <cfRule type="cellIs" dxfId="1" priority="8" stopIfTrue="1" operator="notEqual">
      <formula>""</formula>
    </cfRule>
    <cfRule type="cellIs" dxfId="0" priority="9" stopIfTrue="1" operator="equal">
      <formula>""</formula>
    </cfRule>
  </conditionalFormatting>
  <pageMargins left="0.78740157480314965" right="0.78740157480314965" top="0.98425196850393704" bottom="0.98425196850393704" header="0.51181102362204722" footer="0.51181102362204722"/>
  <pageSetup paperSize="9" scale="72" orientation="landscape" horizontalDpi="4294967293" vertic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U25"/>
  <sheetViews>
    <sheetView workbookViewId="0">
      <selection activeCell="S13" sqref="S13"/>
    </sheetView>
  </sheetViews>
  <sheetFormatPr defaultColWidth="11.42578125" defaultRowHeight="12.75" x14ac:dyDescent="0.2"/>
  <cols>
    <col min="1" max="1" width="7.5703125" bestFit="1" customWidth="1"/>
    <col min="2" max="33" width="3.7109375" customWidth="1"/>
  </cols>
  <sheetData>
    <row r="3" spans="1:21" x14ac:dyDescent="0.2">
      <c r="S3" s="161">
        <v>1</v>
      </c>
      <c r="T3" s="161">
        <v>2</v>
      </c>
      <c r="U3" s="161">
        <v>3</v>
      </c>
    </row>
    <row r="4" spans="1:21" x14ac:dyDescent="0.2">
      <c r="A4">
        <f>Ranking!D7</f>
        <v>112</v>
      </c>
      <c r="B4">
        <f>Ranking!E7</f>
        <v>2</v>
      </c>
      <c r="C4">
        <f>Ranking!F7</f>
        <v>2</v>
      </c>
      <c r="D4">
        <f>Ranking!G7</f>
        <v>2</v>
      </c>
      <c r="E4">
        <f>Ranking!H7</f>
        <v>1</v>
      </c>
      <c r="F4">
        <f>Ranking!I7</f>
        <v>2</v>
      </c>
      <c r="G4">
        <f>Ranking!J7</f>
        <v>0</v>
      </c>
      <c r="H4">
        <f>Ranking!K7</f>
        <v>0</v>
      </c>
      <c r="I4">
        <f>Ranking!L7</f>
        <v>0</v>
      </c>
      <c r="J4">
        <f>Ranking!M7</f>
        <v>0</v>
      </c>
      <c r="K4">
        <f>Ranking!N7</f>
        <v>0</v>
      </c>
      <c r="L4">
        <f>Ranking!O7</f>
        <v>0</v>
      </c>
      <c r="M4">
        <f>Ranking!P7</f>
        <v>0</v>
      </c>
      <c r="N4">
        <f>Ranking!Q7</f>
        <v>0</v>
      </c>
      <c r="O4">
        <f>Ranking!R7</f>
        <v>0</v>
      </c>
      <c r="P4">
        <f>Ranking!S7</f>
        <v>0</v>
      </c>
      <c r="Q4">
        <f>Ranking!T7</f>
        <v>0</v>
      </c>
      <c r="S4" s="162">
        <v>6</v>
      </c>
      <c r="T4" s="162">
        <v>3</v>
      </c>
      <c r="U4" s="162">
        <v>4</v>
      </c>
    </row>
    <row r="5" spans="1:21" x14ac:dyDescent="0.2">
      <c r="A5">
        <f>Ranking!D8</f>
        <v>14</v>
      </c>
      <c r="B5">
        <f>Ranking!E8</f>
        <v>5</v>
      </c>
      <c r="C5">
        <f>Ranking!F8</f>
        <v>1</v>
      </c>
      <c r="D5">
        <f>Ranking!G8</f>
        <v>3</v>
      </c>
      <c r="E5">
        <f>Ranking!H8</f>
        <v>2</v>
      </c>
      <c r="F5">
        <f>Ranking!I8</f>
        <v>3</v>
      </c>
      <c r="G5">
        <f>Ranking!J8</f>
        <v>0</v>
      </c>
      <c r="H5">
        <f>Ranking!K8</f>
        <v>0</v>
      </c>
      <c r="I5">
        <f>Ranking!L8</f>
        <v>0</v>
      </c>
      <c r="J5">
        <f>Ranking!M8</f>
        <v>0</v>
      </c>
      <c r="K5">
        <f>Ranking!N8</f>
        <v>0</v>
      </c>
      <c r="L5">
        <f>Ranking!O8</f>
        <v>0</v>
      </c>
      <c r="M5">
        <f>Ranking!P8</f>
        <v>0</v>
      </c>
      <c r="N5">
        <f>Ranking!Q8</f>
        <v>0</v>
      </c>
      <c r="O5">
        <f>Ranking!R8</f>
        <v>0</v>
      </c>
      <c r="P5">
        <f>Ranking!S8</f>
        <v>0</v>
      </c>
      <c r="Q5">
        <f>Ranking!T8</f>
        <v>0</v>
      </c>
      <c r="S5" s="162">
        <v>4</v>
      </c>
      <c r="T5" s="162">
        <v>4</v>
      </c>
      <c r="U5" s="162">
        <v>2</v>
      </c>
    </row>
    <row r="6" spans="1:21" x14ac:dyDescent="0.2">
      <c r="A6">
        <f>Ranking!D9</f>
        <v>21</v>
      </c>
      <c r="B6">
        <f>Ranking!E9</f>
        <v>3</v>
      </c>
      <c r="C6">
        <f>Ranking!F9</f>
        <v>3</v>
      </c>
      <c r="D6">
        <f>Ranking!G9</f>
        <v>5</v>
      </c>
      <c r="E6">
        <f>Ranking!H9</f>
        <v>4</v>
      </c>
      <c r="F6">
        <f>Ranking!I9</f>
        <v>1</v>
      </c>
      <c r="G6">
        <f>Ranking!J9</f>
        <v>0</v>
      </c>
      <c r="H6">
        <f>Ranking!K9</f>
        <v>0</v>
      </c>
      <c r="I6">
        <f>Ranking!L9</f>
        <v>0</v>
      </c>
      <c r="J6">
        <f>Ranking!M9</f>
        <v>0</v>
      </c>
      <c r="K6">
        <f>Ranking!N9</f>
        <v>0</v>
      </c>
      <c r="L6">
        <f>Ranking!O9</f>
        <v>0</v>
      </c>
      <c r="M6">
        <f>Ranking!P9</f>
        <v>0</v>
      </c>
      <c r="N6">
        <f>Ranking!Q9</f>
        <v>0</v>
      </c>
      <c r="O6">
        <f>Ranking!R9</f>
        <v>0</v>
      </c>
      <c r="P6">
        <f>Ranking!S9</f>
        <v>0</v>
      </c>
      <c r="Q6">
        <f>Ranking!T9</f>
        <v>0</v>
      </c>
      <c r="S6" s="162"/>
      <c r="T6" s="162">
        <v>3</v>
      </c>
      <c r="U6" s="162">
        <v>6</v>
      </c>
    </row>
    <row r="7" spans="1:21" x14ac:dyDescent="0.2">
      <c r="A7">
        <f>Ranking!D10</f>
        <v>12</v>
      </c>
      <c r="B7">
        <f>Ranking!E10</f>
        <v>1</v>
      </c>
      <c r="C7">
        <f>Ranking!F10</f>
        <v>4</v>
      </c>
      <c r="D7">
        <f>Ranking!G10</f>
        <v>4</v>
      </c>
      <c r="E7">
        <f>Ranking!H10</f>
        <v>3</v>
      </c>
      <c r="F7" s="1">
        <v>0</v>
      </c>
      <c r="G7" s="1">
        <f>Ranking!J10</f>
        <v>0</v>
      </c>
      <c r="H7" s="1">
        <f>Ranking!K10</f>
        <v>0</v>
      </c>
      <c r="I7" s="1">
        <f>Ranking!L10</f>
        <v>0</v>
      </c>
      <c r="J7" s="1">
        <f>Ranking!M10</f>
        <v>0</v>
      </c>
      <c r="K7" s="1">
        <f>Ranking!N10</f>
        <v>0</v>
      </c>
      <c r="L7" s="1">
        <f>Ranking!O10</f>
        <v>0</v>
      </c>
      <c r="M7" s="1">
        <f>Ranking!P10</f>
        <v>0</v>
      </c>
      <c r="N7" s="1">
        <f>Ranking!Q10</f>
        <v>0</v>
      </c>
      <c r="O7" s="1">
        <f>Ranking!R10</f>
        <v>0</v>
      </c>
      <c r="P7" s="1">
        <v>0</v>
      </c>
      <c r="Q7">
        <f>Ranking!T10</f>
        <v>0</v>
      </c>
      <c r="S7" s="162">
        <v>2</v>
      </c>
      <c r="T7" s="162">
        <v>1</v>
      </c>
      <c r="U7" s="162"/>
    </row>
    <row r="8" spans="1:21" x14ac:dyDescent="0.2">
      <c r="A8">
        <f>Ranking!D11</f>
        <v>33</v>
      </c>
      <c r="B8">
        <f>Ranking!E11</f>
        <v>4</v>
      </c>
      <c r="C8">
        <f>Ranking!F11</f>
        <v>5</v>
      </c>
      <c r="D8">
        <f>Ranking!G11</f>
        <v>1</v>
      </c>
      <c r="E8">
        <f>Ranking!H11</f>
        <v>5</v>
      </c>
      <c r="F8" s="1">
        <v>0</v>
      </c>
      <c r="G8" s="1">
        <f>Ranking!J11</f>
        <v>0</v>
      </c>
      <c r="H8" s="1">
        <f>Ranking!K11</f>
        <v>0</v>
      </c>
      <c r="I8" s="1">
        <f>Ranking!L11</f>
        <v>0</v>
      </c>
      <c r="J8" s="1">
        <f>Ranking!M11</f>
        <v>0</v>
      </c>
      <c r="K8" s="1">
        <f>Ranking!N11</f>
        <v>0</v>
      </c>
      <c r="L8" s="1">
        <f>Ranking!O11</f>
        <v>0</v>
      </c>
      <c r="M8" s="1">
        <f>Ranking!P11</f>
        <v>0</v>
      </c>
      <c r="N8" s="1">
        <f>Ranking!Q11</f>
        <v>0</v>
      </c>
      <c r="O8" s="1">
        <f>Ranking!R11</f>
        <v>0</v>
      </c>
      <c r="P8" s="1">
        <f>Ranking!S11</f>
        <v>0</v>
      </c>
      <c r="Q8">
        <f>Ranking!T11</f>
        <v>0</v>
      </c>
      <c r="S8" s="162">
        <v>2</v>
      </c>
      <c r="T8" s="162">
        <v>1</v>
      </c>
      <c r="U8" s="162"/>
    </row>
    <row r="9" spans="1:21" x14ac:dyDescent="0.2">
      <c r="A9">
        <f>+Ranking!D17</f>
        <v>0</v>
      </c>
      <c r="B9">
        <f>+Ranking!E17</f>
        <v>0</v>
      </c>
      <c r="C9">
        <f>+Ranking!F17</f>
        <v>0</v>
      </c>
      <c r="D9">
        <f>+Ranking!G17</f>
        <v>0</v>
      </c>
      <c r="E9">
        <f>+Ranking!H17</f>
        <v>0</v>
      </c>
      <c r="F9">
        <f>+Ranking!I17</f>
        <v>0</v>
      </c>
      <c r="G9">
        <f>+Ranking!J17</f>
        <v>0</v>
      </c>
      <c r="H9">
        <f>+Ranking!K17</f>
        <v>0</v>
      </c>
      <c r="I9">
        <f>+Ranking!L17</f>
        <v>0</v>
      </c>
      <c r="J9">
        <f>+Ranking!M17</f>
        <v>0</v>
      </c>
      <c r="S9" s="162"/>
      <c r="T9" s="162"/>
      <c r="U9" s="162"/>
    </row>
    <row r="10" spans="1:21" x14ac:dyDescent="0.2">
      <c r="F10" s="159"/>
      <c r="S10" s="162"/>
      <c r="T10" s="162"/>
      <c r="U10" s="162"/>
    </row>
    <row r="12" spans="1:21" x14ac:dyDescent="0.2">
      <c r="A12">
        <f>A4</f>
        <v>112</v>
      </c>
      <c r="B12">
        <f>B4</f>
        <v>2</v>
      </c>
      <c r="C12">
        <f t="shared" ref="C12:Q12" si="0">C4+B12</f>
        <v>4</v>
      </c>
      <c r="D12">
        <f t="shared" si="0"/>
        <v>6</v>
      </c>
      <c r="E12">
        <f t="shared" si="0"/>
        <v>7</v>
      </c>
      <c r="F12">
        <f t="shared" si="0"/>
        <v>9</v>
      </c>
      <c r="G12">
        <f t="shared" si="0"/>
        <v>9</v>
      </c>
      <c r="H12">
        <f t="shared" si="0"/>
        <v>9</v>
      </c>
      <c r="I12">
        <f t="shared" si="0"/>
        <v>9</v>
      </c>
      <c r="J12">
        <f t="shared" si="0"/>
        <v>9</v>
      </c>
      <c r="K12">
        <f t="shared" si="0"/>
        <v>9</v>
      </c>
      <c r="L12">
        <f t="shared" si="0"/>
        <v>9</v>
      </c>
      <c r="M12">
        <f t="shared" si="0"/>
        <v>9</v>
      </c>
      <c r="N12">
        <f t="shared" si="0"/>
        <v>9</v>
      </c>
      <c r="O12">
        <f t="shared" si="0"/>
        <v>9</v>
      </c>
      <c r="P12">
        <f t="shared" si="0"/>
        <v>9</v>
      </c>
      <c r="Q12">
        <f t="shared" si="0"/>
        <v>9</v>
      </c>
    </row>
    <row r="13" spans="1:21" x14ac:dyDescent="0.2">
      <c r="A13">
        <f>A5</f>
        <v>14</v>
      </c>
      <c r="B13">
        <f>B5</f>
        <v>5</v>
      </c>
      <c r="C13">
        <f t="shared" ref="C13:Q13" si="1">C5+B13</f>
        <v>6</v>
      </c>
      <c r="D13">
        <f t="shared" si="1"/>
        <v>9</v>
      </c>
      <c r="E13">
        <f t="shared" si="1"/>
        <v>11</v>
      </c>
      <c r="F13">
        <f t="shared" si="1"/>
        <v>14</v>
      </c>
      <c r="G13">
        <f t="shared" si="1"/>
        <v>14</v>
      </c>
      <c r="H13">
        <f t="shared" si="1"/>
        <v>14</v>
      </c>
      <c r="I13">
        <f t="shared" si="1"/>
        <v>14</v>
      </c>
      <c r="J13">
        <f t="shared" si="1"/>
        <v>14</v>
      </c>
      <c r="K13">
        <f t="shared" si="1"/>
        <v>14</v>
      </c>
      <c r="L13">
        <f t="shared" si="1"/>
        <v>14</v>
      </c>
      <c r="M13">
        <f t="shared" si="1"/>
        <v>14</v>
      </c>
      <c r="N13">
        <f t="shared" si="1"/>
        <v>14</v>
      </c>
      <c r="O13">
        <f t="shared" si="1"/>
        <v>14</v>
      </c>
      <c r="P13">
        <f t="shared" si="1"/>
        <v>14</v>
      </c>
      <c r="Q13">
        <f t="shared" si="1"/>
        <v>14</v>
      </c>
    </row>
    <row r="14" spans="1:21" x14ac:dyDescent="0.2">
      <c r="A14">
        <f t="shared" ref="A14:B14" si="2">A6</f>
        <v>21</v>
      </c>
      <c r="B14">
        <f t="shared" si="2"/>
        <v>3</v>
      </c>
      <c r="C14">
        <f t="shared" ref="C14:Q14" si="3">C6+B14</f>
        <v>6</v>
      </c>
      <c r="D14">
        <f t="shared" si="3"/>
        <v>11</v>
      </c>
      <c r="E14">
        <f t="shared" si="3"/>
        <v>15</v>
      </c>
      <c r="F14">
        <f t="shared" si="3"/>
        <v>16</v>
      </c>
      <c r="G14">
        <f t="shared" si="3"/>
        <v>16</v>
      </c>
      <c r="H14">
        <f t="shared" si="3"/>
        <v>16</v>
      </c>
      <c r="I14">
        <f t="shared" si="3"/>
        <v>16</v>
      </c>
      <c r="J14">
        <f t="shared" si="3"/>
        <v>16</v>
      </c>
      <c r="K14">
        <f t="shared" si="3"/>
        <v>16</v>
      </c>
      <c r="L14">
        <f t="shared" si="3"/>
        <v>16</v>
      </c>
      <c r="M14">
        <f t="shared" si="3"/>
        <v>16</v>
      </c>
      <c r="N14">
        <f t="shared" si="3"/>
        <v>16</v>
      </c>
      <c r="O14">
        <f t="shared" si="3"/>
        <v>16</v>
      </c>
      <c r="P14">
        <f t="shared" si="3"/>
        <v>16</v>
      </c>
      <c r="Q14">
        <f t="shared" si="3"/>
        <v>16</v>
      </c>
    </row>
    <row r="15" spans="1:21" x14ac:dyDescent="0.2">
      <c r="A15">
        <f t="shared" ref="A15:B15" si="4">A7</f>
        <v>12</v>
      </c>
      <c r="B15">
        <f t="shared" si="4"/>
        <v>1</v>
      </c>
      <c r="C15">
        <f t="shared" ref="C15:Q15" si="5">C7+B15</f>
        <v>5</v>
      </c>
      <c r="D15">
        <f t="shared" si="5"/>
        <v>9</v>
      </c>
      <c r="E15">
        <f t="shared" si="5"/>
        <v>12</v>
      </c>
      <c r="F15">
        <f t="shared" si="5"/>
        <v>12</v>
      </c>
      <c r="G15">
        <f t="shared" si="5"/>
        <v>12</v>
      </c>
      <c r="H15">
        <f t="shared" si="5"/>
        <v>12</v>
      </c>
      <c r="I15">
        <f t="shared" si="5"/>
        <v>12</v>
      </c>
      <c r="J15">
        <f t="shared" si="5"/>
        <v>12</v>
      </c>
      <c r="K15">
        <f t="shared" si="5"/>
        <v>12</v>
      </c>
      <c r="L15">
        <f t="shared" si="5"/>
        <v>12</v>
      </c>
      <c r="M15">
        <f t="shared" si="5"/>
        <v>12</v>
      </c>
      <c r="N15">
        <f t="shared" si="5"/>
        <v>12</v>
      </c>
      <c r="O15">
        <f t="shared" si="5"/>
        <v>12</v>
      </c>
      <c r="P15">
        <f t="shared" si="5"/>
        <v>12</v>
      </c>
      <c r="Q15">
        <f t="shared" si="5"/>
        <v>12</v>
      </c>
    </row>
    <row r="16" spans="1:21" x14ac:dyDescent="0.2">
      <c r="A16">
        <f t="shared" ref="A16:B17" si="6">A8</f>
        <v>33</v>
      </c>
      <c r="B16">
        <f t="shared" si="6"/>
        <v>4</v>
      </c>
      <c r="C16">
        <f t="shared" ref="C16:Q17" si="7">C8+B16</f>
        <v>9</v>
      </c>
      <c r="D16">
        <f t="shared" si="7"/>
        <v>10</v>
      </c>
      <c r="E16">
        <f t="shared" si="7"/>
        <v>15</v>
      </c>
      <c r="F16">
        <f t="shared" si="7"/>
        <v>15</v>
      </c>
      <c r="G16">
        <f t="shared" si="7"/>
        <v>15</v>
      </c>
      <c r="H16">
        <f t="shared" si="7"/>
        <v>15</v>
      </c>
      <c r="I16">
        <f t="shared" si="7"/>
        <v>15</v>
      </c>
      <c r="J16">
        <f t="shared" si="7"/>
        <v>15</v>
      </c>
      <c r="K16">
        <f t="shared" si="7"/>
        <v>15</v>
      </c>
      <c r="L16">
        <f t="shared" si="7"/>
        <v>15</v>
      </c>
      <c r="M16">
        <f t="shared" si="7"/>
        <v>15</v>
      </c>
      <c r="N16">
        <f t="shared" si="7"/>
        <v>15</v>
      </c>
      <c r="O16">
        <f t="shared" si="7"/>
        <v>15</v>
      </c>
      <c r="P16">
        <f t="shared" si="7"/>
        <v>15</v>
      </c>
      <c r="Q16">
        <f t="shared" si="7"/>
        <v>15</v>
      </c>
    </row>
    <row r="17" spans="1:18" x14ac:dyDescent="0.2">
      <c r="A17">
        <f t="shared" si="6"/>
        <v>0</v>
      </c>
      <c r="B17">
        <f t="shared" si="6"/>
        <v>0</v>
      </c>
      <c r="C17">
        <f t="shared" si="7"/>
        <v>0</v>
      </c>
      <c r="D17">
        <f t="shared" si="7"/>
        <v>0</v>
      </c>
      <c r="E17">
        <f t="shared" si="7"/>
        <v>0</v>
      </c>
      <c r="F17">
        <f t="shared" si="7"/>
        <v>0</v>
      </c>
      <c r="G17">
        <f t="shared" si="7"/>
        <v>0</v>
      </c>
      <c r="H17">
        <f t="shared" si="7"/>
        <v>0</v>
      </c>
      <c r="I17">
        <f t="shared" si="7"/>
        <v>0</v>
      </c>
      <c r="J17">
        <f t="shared" si="7"/>
        <v>0</v>
      </c>
      <c r="K17">
        <f t="shared" si="7"/>
        <v>0</v>
      </c>
      <c r="L17">
        <f t="shared" si="7"/>
        <v>0</v>
      </c>
      <c r="M17">
        <f t="shared" si="7"/>
        <v>0</v>
      </c>
      <c r="N17">
        <f t="shared" si="7"/>
        <v>0</v>
      </c>
      <c r="O17">
        <f t="shared" si="7"/>
        <v>0</v>
      </c>
      <c r="P17">
        <f t="shared" si="7"/>
        <v>0</v>
      </c>
      <c r="Q17">
        <f t="shared" si="7"/>
        <v>0</v>
      </c>
    </row>
    <row r="20" spans="1:18" x14ac:dyDescent="0.2">
      <c r="A20" s="1" t="s">
        <v>142</v>
      </c>
      <c r="B20" s="160">
        <v>1</v>
      </c>
      <c r="C20" s="160">
        <v>2</v>
      </c>
      <c r="D20" s="160">
        <v>3</v>
      </c>
      <c r="E20" s="160">
        <v>4</v>
      </c>
      <c r="F20" s="160">
        <v>5</v>
      </c>
      <c r="G20" s="160">
        <v>6</v>
      </c>
      <c r="H20" s="160">
        <v>7</v>
      </c>
      <c r="I20" s="160">
        <v>8</v>
      </c>
      <c r="J20" s="160">
        <v>9</v>
      </c>
      <c r="K20" s="160">
        <v>10</v>
      </c>
      <c r="L20" s="160">
        <v>11</v>
      </c>
      <c r="M20" s="160">
        <v>12</v>
      </c>
      <c r="N20" s="160">
        <v>13</v>
      </c>
      <c r="O20" s="160">
        <v>14</v>
      </c>
      <c r="P20" s="160">
        <v>15</v>
      </c>
      <c r="Q20" s="160">
        <v>16</v>
      </c>
      <c r="R20" s="1" t="s">
        <v>141</v>
      </c>
    </row>
    <row r="21" spans="1:18" x14ac:dyDescent="0.2">
      <c r="A21">
        <f>A13</f>
        <v>14</v>
      </c>
      <c r="B21">
        <f t="shared" ref="B21:C22" si="8">-B$12+B13</f>
        <v>3</v>
      </c>
      <c r="C21">
        <f t="shared" si="8"/>
        <v>2</v>
      </c>
      <c r="D21">
        <f t="shared" ref="D21:Q21" si="9">-D$12+D13</f>
        <v>3</v>
      </c>
      <c r="E21">
        <f t="shared" si="9"/>
        <v>4</v>
      </c>
      <c r="F21">
        <f t="shared" si="9"/>
        <v>5</v>
      </c>
      <c r="G21">
        <f t="shared" si="9"/>
        <v>5</v>
      </c>
      <c r="H21">
        <f t="shared" si="9"/>
        <v>5</v>
      </c>
      <c r="I21">
        <f t="shared" si="9"/>
        <v>5</v>
      </c>
      <c r="J21">
        <f t="shared" si="9"/>
        <v>5</v>
      </c>
      <c r="K21">
        <f t="shared" si="9"/>
        <v>5</v>
      </c>
      <c r="L21">
        <f t="shared" si="9"/>
        <v>5</v>
      </c>
      <c r="M21">
        <f t="shared" si="9"/>
        <v>5</v>
      </c>
      <c r="N21">
        <f t="shared" si="9"/>
        <v>5</v>
      </c>
      <c r="O21">
        <f t="shared" si="9"/>
        <v>5</v>
      </c>
      <c r="P21">
        <f t="shared" si="9"/>
        <v>5</v>
      </c>
      <c r="Q21">
        <f t="shared" si="9"/>
        <v>5</v>
      </c>
      <c r="R21">
        <f>Ranking!AH7</f>
        <v>7</v>
      </c>
    </row>
    <row r="22" spans="1:18" x14ac:dyDescent="0.2">
      <c r="A22">
        <f>A14</f>
        <v>21</v>
      </c>
      <c r="B22">
        <f t="shared" si="8"/>
        <v>1</v>
      </c>
      <c r="C22">
        <f t="shared" si="8"/>
        <v>2</v>
      </c>
      <c r="D22">
        <f t="shared" ref="D22:Q22" si="10">-D$12+D14</f>
        <v>5</v>
      </c>
      <c r="E22">
        <f t="shared" si="10"/>
        <v>8</v>
      </c>
      <c r="F22">
        <f t="shared" si="10"/>
        <v>7</v>
      </c>
      <c r="G22">
        <f t="shared" si="10"/>
        <v>7</v>
      </c>
      <c r="H22">
        <f t="shared" si="10"/>
        <v>7</v>
      </c>
      <c r="I22">
        <f t="shared" si="10"/>
        <v>7</v>
      </c>
      <c r="J22">
        <f t="shared" si="10"/>
        <v>7</v>
      </c>
      <c r="K22">
        <f t="shared" si="10"/>
        <v>7</v>
      </c>
      <c r="L22">
        <f t="shared" si="10"/>
        <v>7</v>
      </c>
      <c r="M22">
        <f t="shared" si="10"/>
        <v>7</v>
      </c>
      <c r="N22">
        <f t="shared" si="10"/>
        <v>7</v>
      </c>
      <c r="O22">
        <f t="shared" si="10"/>
        <v>7</v>
      </c>
      <c r="P22">
        <f t="shared" si="10"/>
        <v>7</v>
      </c>
      <c r="Q22">
        <f t="shared" si="10"/>
        <v>7</v>
      </c>
      <c r="R22">
        <f>Ranking!AH8</f>
        <v>9</v>
      </c>
    </row>
    <row r="23" spans="1:18" x14ac:dyDescent="0.2">
      <c r="A23">
        <f t="shared" ref="A23:A25" si="11">A15</f>
        <v>12</v>
      </c>
      <c r="B23">
        <f t="shared" ref="B23:Q23" si="12">-B$12+B15</f>
        <v>-1</v>
      </c>
      <c r="C23">
        <f t="shared" si="12"/>
        <v>1</v>
      </c>
      <c r="D23">
        <f t="shared" si="12"/>
        <v>3</v>
      </c>
      <c r="E23">
        <f t="shared" si="12"/>
        <v>5</v>
      </c>
      <c r="F23">
        <f t="shared" si="12"/>
        <v>3</v>
      </c>
      <c r="G23">
        <f t="shared" si="12"/>
        <v>3</v>
      </c>
      <c r="H23">
        <f t="shared" si="12"/>
        <v>3</v>
      </c>
      <c r="I23">
        <f t="shared" si="12"/>
        <v>3</v>
      </c>
      <c r="J23">
        <f t="shared" si="12"/>
        <v>3</v>
      </c>
      <c r="K23">
        <f t="shared" si="12"/>
        <v>3</v>
      </c>
      <c r="L23">
        <f t="shared" si="12"/>
        <v>3</v>
      </c>
      <c r="M23">
        <f t="shared" si="12"/>
        <v>3</v>
      </c>
      <c r="N23">
        <f t="shared" si="12"/>
        <v>3</v>
      </c>
      <c r="O23">
        <f t="shared" si="12"/>
        <v>3</v>
      </c>
      <c r="P23">
        <f t="shared" si="12"/>
        <v>3</v>
      </c>
      <c r="Q23">
        <f t="shared" si="12"/>
        <v>3</v>
      </c>
      <c r="R23">
        <f>Ranking!AH9</f>
        <v>11</v>
      </c>
    </row>
    <row r="24" spans="1:18" x14ac:dyDescent="0.2">
      <c r="A24">
        <f t="shared" si="11"/>
        <v>33</v>
      </c>
      <c r="B24">
        <f t="shared" ref="B24:Q25" si="13">-B$12+B16</f>
        <v>2</v>
      </c>
      <c r="C24">
        <f t="shared" si="13"/>
        <v>5</v>
      </c>
      <c r="D24">
        <f t="shared" si="13"/>
        <v>4</v>
      </c>
      <c r="E24">
        <f t="shared" si="13"/>
        <v>8</v>
      </c>
      <c r="F24">
        <f t="shared" si="13"/>
        <v>6</v>
      </c>
      <c r="G24">
        <f t="shared" si="13"/>
        <v>6</v>
      </c>
      <c r="H24">
        <f t="shared" si="13"/>
        <v>6</v>
      </c>
      <c r="I24">
        <f t="shared" si="13"/>
        <v>6</v>
      </c>
      <c r="J24">
        <f t="shared" si="13"/>
        <v>6</v>
      </c>
      <c r="K24">
        <f t="shared" si="13"/>
        <v>6</v>
      </c>
      <c r="L24">
        <f t="shared" si="13"/>
        <v>6</v>
      </c>
      <c r="M24">
        <f t="shared" si="13"/>
        <v>6</v>
      </c>
      <c r="N24">
        <f t="shared" si="13"/>
        <v>6</v>
      </c>
      <c r="O24">
        <f t="shared" si="13"/>
        <v>6</v>
      </c>
      <c r="P24">
        <f t="shared" si="13"/>
        <v>6</v>
      </c>
      <c r="Q24">
        <f t="shared" si="13"/>
        <v>6</v>
      </c>
      <c r="R24">
        <f>Ranking!AH10</f>
        <v>12</v>
      </c>
    </row>
    <row r="25" spans="1:18" x14ac:dyDescent="0.2">
      <c r="A25">
        <f t="shared" si="11"/>
        <v>0</v>
      </c>
      <c r="B25">
        <f t="shared" si="13"/>
        <v>-2</v>
      </c>
      <c r="C25">
        <f t="shared" si="13"/>
        <v>-4</v>
      </c>
      <c r="D25">
        <f t="shared" si="13"/>
        <v>-6</v>
      </c>
      <c r="E25">
        <f t="shared" si="13"/>
        <v>-7</v>
      </c>
      <c r="F25">
        <f t="shared" si="13"/>
        <v>-9</v>
      </c>
      <c r="G25">
        <f t="shared" si="13"/>
        <v>-9</v>
      </c>
      <c r="H25">
        <f t="shared" si="13"/>
        <v>-9</v>
      </c>
      <c r="I25">
        <f t="shared" si="13"/>
        <v>-9</v>
      </c>
      <c r="J25">
        <f t="shared" si="13"/>
        <v>-9</v>
      </c>
    </row>
  </sheetData>
  <pageMargins left="0.78740157480314965" right="0.78740157480314965" top="0.78740157480314965" bottom="0.78740157480314965" header="0.39370078740157483" footer="0.39370078740157483"/>
  <pageSetup paperSize="9" scale="7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F75"/>
  <sheetViews>
    <sheetView zoomScale="75" zoomScaleNormal="75" workbookViewId="0">
      <selection activeCell="C72" sqref="C72"/>
    </sheetView>
  </sheetViews>
  <sheetFormatPr defaultColWidth="11.42578125" defaultRowHeight="12.75" x14ac:dyDescent="0.2"/>
  <cols>
    <col min="1" max="1" width="103.140625" customWidth="1"/>
    <col min="2" max="2" width="5.5703125" customWidth="1"/>
  </cols>
  <sheetData>
    <row r="1" spans="1:6" x14ac:dyDescent="0.2">
      <c r="A1" s="3" t="s">
        <v>26</v>
      </c>
      <c r="B1" s="3"/>
    </row>
    <row r="2" spans="1:6" x14ac:dyDescent="0.2">
      <c r="A2" s="3" t="s">
        <v>27</v>
      </c>
      <c r="B2" s="3"/>
    </row>
    <row r="3" spans="1:6" x14ac:dyDescent="0.2">
      <c r="A3" s="3"/>
      <c r="B3" s="3"/>
    </row>
    <row r="4" spans="1:6" x14ac:dyDescent="0.2">
      <c r="A4" s="3" t="s">
        <v>28</v>
      </c>
      <c r="B4" s="3"/>
    </row>
    <row r="5" spans="1:6" x14ac:dyDescent="0.2">
      <c r="A5" s="3" t="s">
        <v>29</v>
      </c>
      <c r="B5" s="3"/>
    </row>
    <row r="6" spans="1:6" x14ac:dyDescent="0.2">
      <c r="A6" s="3" t="s">
        <v>30</v>
      </c>
      <c r="B6" s="3"/>
    </row>
    <row r="7" spans="1:6" x14ac:dyDescent="0.2">
      <c r="A7" s="3" t="s">
        <v>31</v>
      </c>
      <c r="B7" s="3"/>
    </row>
    <row r="9" spans="1:6" x14ac:dyDescent="0.2">
      <c r="A9" s="3" t="s">
        <v>32</v>
      </c>
      <c r="B9" s="3"/>
      <c r="C9" s="3"/>
      <c r="D9" s="3"/>
      <c r="E9" s="3"/>
      <c r="F9" s="3"/>
    </row>
    <row r="10" spans="1:6" x14ac:dyDescent="0.2">
      <c r="A10" s="3"/>
      <c r="B10" s="3"/>
      <c r="C10" s="3"/>
      <c r="D10" s="3"/>
      <c r="E10" s="3"/>
      <c r="F10" s="3"/>
    </row>
    <row r="11" spans="1:6" x14ac:dyDescent="0.2">
      <c r="A11" s="3" t="s">
        <v>33</v>
      </c>
      <c r="B11" s="3"/>
      <c r="C11" s="3"/>
      <c r="D11" s="3"/>
      <c r="E11" s="3"/>
      <c r="F11" s="3"/>
    </row>
    <row r="12" spans="1:6" x14ac:dyDescent="0.2">
      <c r="A12" s="3"/>
      <c r="B12" s="3"/>
      <c r="C12" s="3"/>
      <c r="D12" s="3"/>
      <c r="E12" s="3"/>
      <c r="F12" s="3"/>
    </row>
    <row r="13" spans="1:6" x14ac:dyDescent="0.2">
      <c r="A13" s="3" t="s">
        <v>34</v>
      </c>
      <c r="B13" s="3"/>
      <c r="C13" s="3"/>
      <c r="D13" s="3"/>
      <c r="E13" s="3"/>
      <c r="F13" s="3"/>
    </row>
    <row r="14" spans="1:6" x14ac:dyDescent="0.2">
      <c r="A14" s="3" t="s">
        <v>35</v>
      </c>
      <c r="B14" s="3"/>
      <c r="C14" s="3"/>
      <c r="D14" s="3"/>
      <c r="E14" s="3"/>
      <c r="F14" s="3"/>
    </row>
    <row r="15" spans="1:6" x14ac:dyDescent="0.2">
      <c r="A15" s="3" t="s">
        <v>36</v>
      </c>
      <c r="B15" s="3"/>
      <c r="C15" s="3"/>
      <c r="D15" s="3"/>
      <c r="E15" s="3"/>
      <c r="F15" s="3"/>
    </row>
    <row r="16" spans="1:6" x14ac:dyDescent="0.2">
      <c r="A16" s="3"/>
      <c r="B16" s="3"/>
      <c r="C16" s="3"/>
      <c r="D16" s="3"/>
      <c r="E16" s="3"/>
      <c r="F16" s="3"/>
    </row>
    <row r="17" spans="1:6" x14ac:dyDescent="0.2">
      <c r="A17" s="3"/>
      <c r="B17" s="3"/>
      <c r="C17" s="3"/>
      <c r="D17" s="3"/>
      <c r="E17" s="3"/>
      <c r="F17" s="3"/>
    </row>
    <row r="18" spans="1:6" x14ac:dyDescent="0.2">
      <c r="A18" s="3" t="s">
        <v>37</v>
      </c>
      <c r="B18" s="3"/>
      <c r="C18" s="3"/>
      <c r="D18" s="3"/>
      <c r="E18" s="3"/>
      <c r="F18" s="3"/>
    </row>
    <row r="21" spans="1:6" x14ac:dyDescent="0.2">
      <c r="A21" t="s">
        <v>58</v>
      </c>
    </row>
    <row r="23" spans="1:6" x14ac:dyDescent="0.2">
      <c r="A23" t="s">
        <v>59</v>
      </c>
    </row>
    <row r="24" spans="1:6" x14ac:dyDescent="0.2">
      <c r="A24" t="s">
        <v>67</v>
      </c>
    </row>
    <row r="25" spans="1:6" x14ac:dyDescent="0.2">
      <c r="A25" t="s">
        <v>68</v>
      </c>
    </row>
    <row r="26" spans="1:6" x14ac:dyDescent="0.2">
      <c r="A26" t="s">
        <v>69</v>
      </c>
    </row>
    <row r="28" spans="1:6" x14ac:dyDescent="0.2">
      <c r="A28" t="s">
        <v>60</v>
      </c>
    </row>
    <row r="30" spans="1:6" x14ac:dyDescent="0.2">
      <c r="A30" t="s">
        <v>61</v>
      </c>
    </row>
    <row r="31" spans="1:6" x14ac:dyDescent="0.2">
      <c r="A31" t="s">
        <v>62</v>
      </c>
    </row>
    <row r="32" spans="1:6" x14ac:dyDescent="0.2">
      <c r="A32" t="s">
        <v>65</v>
      </c>
    </row>
    <row r="34" spans="1:2" x14ac:dyDescent="0.2">
      <c r="A34" t="s">
        <v>63</v>
      </c>
    </row>
    <row r="37" spans="1:2" x14ac:dyDescent="0.2">
      <c r="A37" t="s">
        <v>64</v>
      </c>
    </row>
    <row r="39" spans="1:2" x14ac:dyDescent="0.2">
      <c r="A39" t="s">
        <v>97</v>
      </c>
      <c r="B39" t="s">
        <v>96</v>
      </c>
    </row>
    <row r="40" spans="1:2" x14ac:dyDescent="0.2">
      <c r="A40" t="s">
        <v>98</v>
      </c>
      <c r="B40" t="s">
        <v>96</v>
      </c>
    </row>
    <row r="41" spans="1:2" x14ac:dyDescent="0.2">
      <c r="A41" t="s">
        <v>99</v>
      </c>
      <c r="B41" t="s">
        <v>96</v>
      </c>
    </row>
    <row r="43" spans="1:2" x14ac:dyDescent="0.2">
      <c r="A43" t="s">
        <v>66</v>
      </c>
    </row>
    <row r="46" spans="1:2" x14ac:dyDescent="0.2">
      <c r="A46" t="s">
        <v>70</v>
      </c>
    </row>
    <row r="47" spans="1:2" x14ac:dyDescent="0.2">
      <c r="A47" t="s">
        <v>71</v>
      </c>
    </row>
    <row r="48" spans="1:2" x14ac:dyDescent="0.2">
      <c r="A48" t="s">
        <v>90</v>
      </c>
    </row>
    <row r="50" spans="1:1" x14ac:dyDescent="0.2">
      <c r="A50" t="s">
        <v>72</v>
      </c>
    </row>
    <row r="53" spans="1:1" x14ac:dyDescent="0.2">
      <c r="A53" t="s">
        <v>76</v>
      </c>
    </row>
    <row r="54" spans="1:1" x14ac:dyDescent="0.2">
      <c r="A54" t="s">
        <v>77</v>
      </c>
    </row>
    <row r="55" spans="1:1" x14ac:dyDescent="0.2">
      <c r="A55" t="s">
        <v>78</v>
      </c>
    </row>
    <row r="57" spans="1:1" x14ac:dyDescent="0.2">
      <c r="A57" t="s">
        <v>79</v>
      </c>
    </row>
    <row r="60" spans="1:1" x14ac:dyDescent="0.2">
      <c r="A60" t="s">
        <v>83</v>
      </c>
    </row>
    <row r="62" spans="1:1" x14ac:dyDescent="0.2">
      <c r="A62" t="s">
        <v>84</v>
      </c>
    </row>
    <row r="65" spans="1:2" ht="89.25" x14ac:dyDescent="0.2">
      <c r="A65" s="6" t="s">
        <v>91</v>
      </c>
    </row>
    <row r="66" spans="1:2" x14ac:dyDescent="0.2">
      <c r="A66" t="s">
        <v>89</v>
      </c>
    </row>
    <row r="68" spans="1:2" x14ac:dyDescent="0.2">
      <c r="A68" t="s">
        <v>88</v>
      </c>
    </row>
    <row r="71" spans="1:2" x14ac:dyDescent="0.2">
      <c r="A71" t="s">
        <v>93</v>
      </c>
      <c r="B71" s="4">
        <v>1</v>
      </c>
    </row>
    <row r="72" spans="1:2" x14ac:dyDescent="0.2">
      <c r="A72" t="s">
        <v>94</v>
      </c>
      <c r="B72" s="4">
        <v>1</v>
      </c>
    </row>
    <row r="73" spans="1:2" x14ac:dyDescent="0.2">
      <c r="A73" t="s">
        <v>95</v>
      </c>
      <c r="B73" s="4">
        <v>3</v>
      </c>
    </row>
    <row r="75" spans="1:2" x14ac:dyDescent="0.2">
      <c r="A75" t="s">
        <v>92</v>
      </c>
    </row>
  </sheetData>
  <phoneticPr fontId="0" type="noConversion"/>
  <pageMargins left="0.78740157499999996" right="0.78740157499999996" top="0.984251969" bottom="0.984251969" header="0.4921259845" footer="0.4921259845"/>
  <pageSetup paperSize="9" orientation="portrait" horizontalDpi="200" verticalDpi="200"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5</vt:i4>
      </vt:variant>
    </vt:vector>
  </HeadingPairs>
  <TitlesOfParts>
    <vt:vector size="9" baseType="lpstr">
      <vt:lpstr>Results</vt:lpstr>
      <vt:lpstr>Ranking</vt:lpstr>
      <vt:lpstr>Stat</vt:lpstr>
      <vt:lpstr>Legend</vt:lpstr>
      <vt:lpstr>Ranking!Discard</vt:lpstr>
      <vt:lpstr>End</vt:lpstr>
      <vt:lpstr>Ranking!Sailor</vt:lpstr>
      <vt:lpstr>Ranking!Область_печати</vt:lpstr>
      <vt:lpstr>Stat!Область_печати</vt:lpstr>
    </vt:vector>
  </TitlesOfParts>
  <Company>Privat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 Blüm</dc:creator>
  <dc:description>erweitert durch Christian Ückert</dc:description>
  <cp:lastModifiedBy>Дрючков Владимир Николаевич</cp:lastModifiedBy>
  <cp:lastPrinted>2013-09-02T17:37:21Z</cp:lastPrinted>
  <dcterms:created xsi:type="dcterms:W3CDTF">2006-06-02T22:02:38Z</dcterms:created>
  <dcterms:modified xsi:type="dcterms:W3CDTF">2013-09-10T08:55:48Z</dcterms:modified>
</cp:coreProperties>
</file>